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0304.KAWADU5\Documents\01総務課　財政係\大分類【財政関係】\ざ　財政状況\財政状況資料集\R4財政状況資料集\"/>
    </mc:Choice>
  </mc:AlternateContent>
  <xr:revisionPtr revIDLastSave="0" documentId="13_ncr:1_{9BC6EAFC-B3E9-4E7C-9410-23EF29E3E9B8}"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alcChain>
</file>

<file path=xl/sharedStrings.xml><?xml version="1.0" encoding="utf-8"?>
<sst xmlns="http://schemas.openxmlformats.org/spreadsheetml/2006/main" count="1153" uniqueCount="601">
  <si>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</si>
  <si>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</si>
  <si>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</si>
  <si>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</si>
  <si>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</si>
  <si>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</si>
  <si>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</si>
  <si>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</si>
  <si>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</si>
  <si>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</si>
  <si>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</si>
  <si>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</si>
  <si>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</si>
  <si>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</si>
  <si>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</si>
  <si>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</si>
  <si>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</si>
  <si>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</si>
  <si>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</si>
  <si>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</si>
  <si>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</si>
  <si>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</si>
  <si>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</si>
  <si>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</si>
  <si>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</si>
  <si>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</si>
  <si>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</si>
  <si>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</si>
  <si>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</si>
  <si>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</si>
  <si>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</si>
  <si>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</si>
  <si>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</si>
  <si>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</si>
  <si>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</si>
  <si>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</si>
  <si>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</si>
  <si>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</si>
  <si>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</si>
  <si>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</si>
  <si>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</si>
  <si>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</si>
  <si>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</si>
  <si>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</si>
  <si>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</si>
  <si>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</si>
  <si>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</si>
  <si>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</si>
  <si>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</si>
  <si>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</si>
  <si>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</si>
  <si>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</si>
  <si>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</si>
  <si>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</si>
  <si>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</si>
  <si>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</si>
  <si>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</si>
  <si>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</si>
  <si>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</si>
  <si>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</si>
  <si>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</si>
  <si>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</si>
  <si>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</si>
  <si>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</si>
  <si>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</si>
  <si>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</si>
  <si>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</si>
  <si>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</si>
  <si>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</si>
  <si>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</si>
  <si>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</si>
  <si>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</si>
  <si>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</si>
  <si>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</si>
  <si>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</si>
  <si>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</si>
  <si>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</si>
  <si>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</si>
  <si>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</si>
  <si>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</si>
  <si>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</si>
  <si>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</si>
  <si>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</si>
  <si>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</si>
  <si>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</si>
  <si>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</si>
  <si>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</si>
  <si>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</si>
  <si>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</si>
  <si>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</si>
  <si>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</si>
  <si>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</si>
  <si>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</si>
  <si>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</si>
  <si>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</si>
  <si>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</si>
  <si>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</si>
  <si>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</si>
  <si>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</si>
  <si>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</si>
  <si>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</si>
  <si>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</si>
  <si>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</si>
  <si>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</si>
  <si>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</si>
  <si>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</si>
  <si>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</si>
  <si>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</si>
  <si>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</si>
  <si>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</si>
  <si>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</si>
  <si>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</si>
  <si>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</si>
  <si>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</si>
  <si>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</si>
  <si>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</si>
  <si>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</si>
  <si>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</si>
  <si>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</si>
  <si>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</si>
  <si>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</si>
  <si>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</si>
  <si>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</si>
  <si>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</si>
  <si>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</si>
  <si>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</si>
  <si>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</si>
  <si>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</si>
  <si>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</si>
  <si>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</si>
  <si>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</si>
  <si>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</si>
  <si>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</si>
  <si>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</si>
  <si>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</si>
  <si>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</si>
  <si>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</si>
  <si>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</si>
  <si>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</si>
  <si>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</si>
  <si>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</si>
  <si>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</si>
  <si>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</si>
  <si>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</si>
  <si>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</si>
  <si>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</si>
  <si>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</si>
  <si>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</si>
  <si>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</si>
  <si>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</si>
  <si>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</si>
  <si>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</si>
  <si>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</si>
  <si>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</si>
  <si>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</si>
  <si>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</si>
  <si>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</si>
  <si>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</si>
  <si>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</si>
  <si>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</si>
  <si>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</si>
  <si>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</si>
  <si>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</si>
  <si>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</si>
  <si>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</si>
  <si>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</si>
  <si>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</si>
  <si>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</si>
  <si>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</si>
  <si>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</si>
  <si>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</si>
  <si>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</si>
  <si>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</si>
  <si>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</si>
  <si>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</si>
  <si>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</si>
  <si>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</si>
  <si>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</si>
  <si>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</si>
  <si>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</si>
  <si>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</si>
  <si>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</si>
  <si>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</si>
  <si>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</si>
  <si>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</si>
  <si>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</si>
  <si>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</si>
  <si>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</si>
  <si>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</si>
  <si>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</si>
  <si>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</si>
  <si>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</si>
  <si>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</si>
  <si>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</si>
  <si>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</si>
  <si>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</si>
  <si>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</si>
  <si>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</si>
  <si>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</si>
  <si>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</si>
  <si>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</si>
  <si>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</si>
  <si>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</si>
  <si>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</si>
  <si>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</si>
  <si>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</si>
  <si>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</si>
  <si>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</si>
  <si>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</si>
  <si>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</si>
  <si>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</si>
  <si>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</si>
  <si>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</si>
  <si>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</si>
  <si>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</si>
  <si>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</si>
  <si>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</si>
  <si>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</si>
  <si>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</si>
  <si>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</si>
  <si>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</si>
  <si>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</si>
  <si>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</si>
  <si>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</si>
  <si>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</si>
  <si>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</si>
  <si>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</si>
  <si>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</si>
  <si>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</si>
  <si>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</si>
  <si>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</si>
  <si>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</si>
  <si>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</si>
  <si>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</si>
  <si>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</si>
  <si>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</si>
  <si>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</si>
  <si>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</si>
  <si>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</si>
  <si>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</si>
  <si>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</si>
  <si>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</si>
  <si>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</si>
  <si>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</si>
  <si>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</si>
  <si>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</si>
  <si>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</si>
  <si>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</si>
  <si>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</si>
  <si>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</si>
  <si>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</si>
  <si>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</si>
  <si>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</si>
  <si>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</si>
  <si>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</si>
  <si>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</si>
  <si>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</si>
  <si>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</si>
  <si>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</si>
  <si>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</si>
  <si>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</si>
  <si>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</si>
  <si>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</si>
  <si>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</si>
  <si>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</si>
  <si>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</si>
  <si>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</si>
  <si>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</si>
  <si>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</si>
  <si>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</si>
  <si>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</si>
  <si>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</si>
  <si>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</si>
  <si>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</si>
  <si>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</si>
  <si>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</si>
  <si>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</si>
  <si>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</si>
  <si>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</si>
  <si>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</si>
  <si>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</si>
  <si>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</si>
  <si>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</si>
  <si>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</si>
  <si>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</si>
  <si>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</si>
  <si>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</si>
  <si>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</si>
  <si>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</si>
  <si>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</si>
  <si>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</si>
  <si>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</si>
  <si>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</si>
  <si>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</si>
  <si>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</si>
  <si>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</si>
  <si>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</si>
  <si>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</si>
  <si>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</si>
  <si>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</si>
  <si>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</si>
  <si>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</si>
  <si>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</si>
  <si>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</si>
  <si>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</si>
  <si>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</si>
  <si>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</si>
  <si>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</si>
  <si>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</si>
  <si>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</si>
  <si>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</si>
  <si>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</si>
  <si>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</si>
  <si>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</si>
  <si>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</si>
  <si>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</si>
  <si>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</si>
  <si>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</si>
  <si>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</si>
  <si>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</si>
  <si>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</si>
  <si>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</si>
  <si>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</si>
  <si>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</si>
  <si>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</si>
  <si>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</si>
  <si>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</si>
  <si>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</si>
  <si>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</si>
  <si>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</si>
  <si>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</si>
  <si>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</si>
  <si>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</si>
  <si>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</si>
  <si>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</si>
  <si>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</si>
  <si>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</si>
  <si>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</si>
  <si>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</si>
  <si>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</si>
  <si>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</si>
  <si>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</si>
  <si>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</si>
  <si>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</si>
  <si>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</si>
  <si>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</si>
  <si>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</si>
  <si>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</si>
  <si>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</si>
  <si>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</si>
  <si>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</si>
  <si>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</si>
  <si>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</si>
  <si>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</si>
  <si>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</si>
  <si>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</si>
  <si>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</si>
  <si>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</si>
  <si>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</si>
  <si>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</si>
  <si>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</si>
  <si>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</si>
  <si>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</si>
  <si>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</si>
  <si>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</si>
  <si>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</si>
  <si>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</si>
  <si>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</si>
  <si>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</si>
  <si>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</si>
  <si>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</si>
  <si>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</si>
  <si>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</si>
  <si>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</si>
  <si>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</si>
  <si>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</si>
  <si>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</si>
  <si>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</si>
  <si>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</si>
  <si>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</si>
  <si>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</si>
  <si>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</si>
  <si>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</si>
  <si>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</si>
  <si>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</si>
  <si>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</si>
  <si>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</si>
  <si>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</si>
  <si>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</si>
  <si>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</si>
  <si>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</si>
  <si>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</si>
  <si>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</si>
  <si>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</si>
  <si>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</si>
  <si>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</si>
  <si>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</si>
  <si>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</si>
  <si>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</si>
  <si>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</si>
  <si>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</si>
  <si>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</si>
  <si>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</si>
  <si>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</si>
  <si>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</si>
  <si>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</si>
  <si>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</si>
  <si>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</si>
  <si>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</si>
  <si>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</si>
  <si>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</si>
  <si>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</si>
  <si>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</si>
  <si>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</si>
  <si>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</si>
  <si>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</si>
  <si>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</si>
  <si>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</si>
  <si>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</si>
  <si>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</si>
  <si>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</si>
  <si>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</si>
  <si>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</si>
  <si>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</si>
  <si>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</si>
  <si>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</si>
  <si>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</si>
  <si>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</si>
  <si>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</si>
  <si>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</si>
  <si>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</si>
  <si>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</si>
  <si>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</si>
  <si>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</si>
  <si>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</si>
  <si>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</si>
  <si>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</si>
  <si>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</si>
  <si>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</si>
  <si>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</si>
  <si>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</si>
  <si>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</si>
  <si>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</si>
  <si>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</si>
  <si>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</si>
  <si>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</si>
  <si>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</si>
  <si>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</si>
  <si>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</si>
  <si>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</si>
  <si>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</si>
  <si>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</si>
  <si>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</si>
  <si>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</si>
  <si>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</si>
  <si>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</si>
  <si>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</si>
  <si>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</si>
  <si>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</si>
  <si>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</si>
  <si>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</si>
  <si>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</si>
  <si>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</si>
  <si>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</si>
  <si>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</si>
  <si>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</si>
  <si>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</si>
  <si>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</si>
  <si>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</si>
  <si>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</si>
  <si>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</si>
  <si>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</si>
  <si>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</si>
  <si>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</si>
  <si>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</si>
  <si>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</si>
  <si>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</si>
  <si>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</si>
  <si>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</si>
  <si>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</si>
  <si>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</si>
  <si>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</si>
  <si>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</si>
  <si>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</si>
  <si>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</si>
  <si>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</si>
  <si>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</si>
  <si>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</si>
  <si>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</si>
  <si>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</si>
  <si>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</si>
  <si>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</si>
  <si>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</si>
  <si>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</si>
  <si>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</si>
  <si>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</si>
  <si>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</si>
  <si>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</si>
  <si>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</si>
  <si>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</si>
  <si>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</si>
  <si>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</si>
  <si>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</si>
  <si>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</si>
  <si>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</si>
  <si>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</si>
  <si>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</si>
  <si>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</si>
  <si>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</si>
  <si>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</si>
  <si>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</si>
  <si>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</si>
  <si>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</si>
  <si>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</si>
  <si>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</si>
  <si>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</si>
  <si>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</si>
  <si>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</si>
  <si>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</si>
  <si>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</si>
  <si>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</si>
  <si>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</si>
  <si>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</si>
  <si>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</si>
  <si>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</si>
  <si>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</si>
  <si>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</si>
  <si>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</si>
  <si>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</si>
  <si>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</si>
  <si>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</si>
  <si>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</si>
  <si>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</si>
  <si>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</si>
  <si>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</si>
  <si>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</si>
  <si>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</si>
  <si>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</si>
  <si>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</si>
  <si>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</si>
  <si>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</si>
  <si>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</si>
  <si>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</si>
  <si>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</si>
  <si>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</si>
  <si>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</si>
  <si>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</si>
  <si>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</si>
  <si>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</si>
  <si>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</si>
  <si>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</si>
  <si>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</si>
  <si>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</si>
  <si>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</si>
  <si>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</si>
  <si>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</si>
  <si>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</si>
  <si>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</si>
  <si>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</si>
  <si>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</si>
  <si>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</si>
  <si>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</si>
  <si>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</si>
  <si>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</si>
  <si>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</si>
  <si>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0.06</t>
  </si>
  <si>
    <t>▲ 4.83</t>
  </si>
  <si>
    <t>温泉事業会計</t>
  </si>
  <si>
    <t>一般会計</t>
  </si>
  <si>
    <t>水道事業会計</t>
  </si>
  <si>
    <t>介護保険特別会計</t>
  </si>
  <si>
    <t>国民健康保険特別会計</t>
  </si>
  <si>
    <t>河津駅前広場整備事業特別会計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</si>
  <si>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</si>
  <si>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</si>
  <si>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</si>
  <si>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</si>
  <si>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</si>
  <si>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</si>
  <si>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</si>
  <si>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</si>
  <si>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</si>
  <si>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</si>
  <si>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河津町公共施設整備基金</t>
    <rPh sb="0" eb="3">
      <t>カワヅチョウ</t>
    </rPh>
    <rPh sb="3" eb="7">
      <t>コウキョウシセツ</t>
    </rPh>
    <rPh sb="7" eb="11">
      <t>セイビキキン</t>
    </rPh>
    <phoneticPr fontId="5"/>
  </si>
  <si>
    <t>河津町ふるさと基金</t>
    <rPh sb="0" eb="3">
      <t>カワヅチョウ</t>
    </rPh>
    <rPh sb="7" eb="9">
      <t>キキン</t>
    </rPh>
    <phoneticPr fontId="2"/>
  </si>
  <si>
    <t>河津町いきいき福祉基金</t>
    <rPh sb="0" eb="3">
      <t>カワヅチョウ</t>
    </rPh>
    <rPh sb="7" eb="9">
      <t>フクシ</t>
    </rPh>
    <rPh sb="9" eb="11">
      <t>キキン</t>
    </rPh>
    <phoneticPr fontId="2"/>
  </si>
  <si>
    <t>河津町駅前広場運営基金</t>
    <rPh sb="0" eb="3">
      <t>カワヅチョウ</t>
    </rPh>
    <rPh sb="3" eb="7">
      <t>エキマエヒロバ</t>
    </rPh>
    <rPh sb="7" eb="9">
      <t>ウンエイ</t>
    </rPh>
    <rPh sb="9" eb="11">
      <t>キキン</t>
    </rPh>
    <phoneticPr fontId="2"/>
  </si>
  <si>
    <t>河津町教育振興基金</t>
    <rPh sb="0" eb="3">
      <t>カワヅチョウ</t>
    </rPh>
    <rPh sb="3" eb="5">
      <t>キョウイク</t>
    </rPh>
    <rPh sb="5" eb="7">
      <t>シンコウ</t>
    </rPh>
    <rPh sb="7" eb="9">
      <t>キキン</t>
    </rPh>
    <phoneticPr fontId="2"/>
  </si>
  <si>
    <t>-</t>
    <phoneticPr fontId="2"/>
  </si>
  <si>
    <t>静岡県市町総合事務組合</t>
    <rPh sb="0" eb="3">
      <t>シズオカケン</t>
    </rPh>
    <rPh sb="3" eb="5">
      <t>シマチ</t>
    </rPh>
    <rPh sb="5" eb="7">
      <t>ソウゴウ</t>
    </rPh>
    <rPh sb="7" eb="11">
      <t>ジムクミアイ</t>
    </rPh>
    <phoneticPr fontId="2"/>
  </si>
  <si>
    <t>東河環境センター</t>
    <rPh sb="0" eb="1">
      <t>ヒガシ</t>
    </rPh>
    <rPh sb="1" eb="2">
      <t>カワ</t>
    </rPh>
    <rPh sb="2" eb="4">
      <t>カンキョウ</t>
    </rPh>
    <phoneticPr fontId="2"/>
  </si>
  <si>
    <t>伊豆斎場組合</t>
    <rPh sb="0" eb="2">
      <t>イズ</t>
    </rPh>
    <rPh sb="2" eb="6">
      <t>サイジョウクミアイ</t>
    </rPh>
    <phoneticPr fontId="2"/>
  </si>
  <si>
    <t>下田地区消防組合</t>
    <rPh sb="0" eb="4">
      <t>シモダチク</t>
    </rPh>
    <rPh sb="4" eb="8">
      <t>ショウボウクミアイ</t>
    </rPh>
    <phoneticPr fontId="2"/>
  </si>
  <si>
    <t>一部事務組合下田メディカルセンター（普通会計分）</t>
    <rPh sb="0" eb="6">
      <t>イチブジムクミアイ</t>
    </rPh>
    <rPh sb="6" eb="8">
      <t>シモダ</t>
    </rPh>
    <rPh sb="18" eb="23">
      <t>フツウカイケイブン</t>
    </rPh>
    <phoneticPr fontId="2"/>
  </si>
  <si>
    <t>一部事務組合下田メディカルセンター（事業会計分）</t>
    <rPh sb="0" eb="6">
      <t>イチブジムクミアイ</t>
    </rPh>
    <rPh sb="6" eb="8">
      <t>シモダ</t>
    </rPh>
    <rPh sb="18" eb="23">
      <t>ジギョウカイケイブン</t>
    </rPh>
    <phoneticPr fontId="2"/>
  </si>
  <si>
    <t>静岡県後期高齢者医療広域連合</t>
    <rPh sb="0" eb="3">
      <t>シズオカケン</t>
    </rPh>
    <rPh sb="3" eb="8">
      <t>コウキコウレイシャ</t>
    </rPh>
    <rPh sb="8" eb="10">
      <t>イリョウ</t>
    </rPh>
    <rPh sb="10" eb="12">
      <t>コウイキ</t>
    </rPh>
    <rPh sb="12" eb="14">
      <t>レンゴウ</t>
    </rPh>
    <phoneticPr fontId="2"/>
  </si>
  <si>
    <t>静岡県後期高齢者医療広域連合（事業会計分）</t>
    <rPh sb="0" eb="3">
      <t>シズオカケン</t>
    </rPh>
    <rPh sb="3" eb="8">
      <t>コウキコウレイシャ</t>
    </rPh>
    <rPh sb="8" eb="10">
      <t>イリョウ</t>
    </rPh>
    <rPh sb="10" eb="12">
      <t>コウイキ</t>
    </rPh>
    <rPh sb="12" eb="14">
      <t>レンゴウ</t>
    </rPh>
    <rPh sb="15" eb="20">
      <t>ジギョウカイケイブン</t>
    </rPh>
    <phoneticPr fontId="2"/>
  </si>
  <si>
    <t>静岡地方税滞納整理機構</t>
    <rPh sb="0" eb="2">
      <t>シズオカ</t>
    </rPh>
    <rPh sb="2" eb="4">
      <t>チホウ</t>
    </rPh>
    <rPh sb="4" eb="5">
      <t>ゼイ</t>
    </rPh>
    <rPh sb="5" eb="9">
      <t>タイノウセイリ</t>
    </rPh>
    <rPh sb="9" eb="11">
      <t>キコウ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</si>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</sst>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661D-491B-A7A5-1FFCCDA787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44345</c:v>
                </c:pt>
                <c:pt idx="1">
                  <c:v>33822</c:v>
                </c:pt>
                <c:pt idx="2">
                  <c:v>76328</c:v>
                </c:pt>
                <c:pt idx="3">
                  <c:v>63530</c:v>
                </c:pt>
                <c:pt idx="4">
                  <c:v>97403</c:v>
                </c:pt>
              </c:numCache>
            </c:numRef>
          </c:val>
          <c:smooth val="0"/>
          <c:extLst>
            <c:ext xmlns:c16="http://schemas.microsoft.com/office/drawing/2014/chart" uri="{C3380CC4-5D6E-409C-BE32-E72D297353CC}">
              <c16:uniqueId val="{00000001-661D-491B-A7A5-1FFCCDA787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7.45</c:v>
                </c:pt>
                <c:pt idx="1">
                  <c:v>2.63</c:v>
                </c:pt>
                <c:pt idx="2">
                  <c:v>9.2200000000000006</c:v>
                </c:pt>
                <c:pt idx="3">
                  <c:v>9</c:v>
                </c:pt>
                <c:pt idx="4">
                  <c:v>6.71</c:v>
                </c:pt>
              </c:numCache>
            </c:numRef>
          </c:val>
          <c:extLst>
            <c:ext xmlns:c16="http://schemas.microsoft.com/office/drawing/2014/chart" uri="{C3380CC4-5D6E-409C-BE32-E72D297353CC}">
              <c16:uniqueId val="{00000000-D0B1-409C-BC63-45E6796AB4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31.55</c:v>
                </c:pt>
                <c:pt idx="1">
                  <c:v>31.64</c:v>
                </c:pt>
                <c:pt idx="2">
                  <c:v>29.87</c:v>
                </c:pt>
                <c:pt idx="3">
                  <c:v>40.14</c:v>
                </c:pt>
                <c:pt idx="4">
                  <c:v>46.64</c:v>
                </c:pt>
              </c:numCache>
            </c:numRef>
          </c:val>
          <c:extLst>
            <c:ext xmlns:c16="http://schemas.microsoft.com/office/drawing/2014/chart" uri="{C3380CC4-5D6E-409C-BE32-E72D297353CC}">
              <c16:uniqueId val="{00000001-D0B1-409C-BC63-45E6796AB4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-4.83</c:v>
                </c:pt>
                <c:pt idx="2">
                  <c:v>6.74</c:v>
                </c:pt>
                <c:pt idx="3">
                  <c:v>13.2</c:v>
                </c:pt>
                <c:pt idx="4">
                  <c:v>3.26</c:v>
                </c:pt>
              </c:numCache>
            </c:numRef>
          </c:val>
          <c:smooth val="0"/>
          <c:extLst>
            <c:ext xmlns:c16="http://schemas.microsoft.com/office/drawing/2014/chart" uri="{C3380CC4-5D6E-409C-BE32-E72D297353CC}">
              <c16:uniqueId val="{00000002-D0B1-409C-BC63-45E6796AB4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50-40C8-BBFE-C06DD9E415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50-40C8-BBFE-C06DD9E4154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CA50-40C8-BBFE-C06DD9E4154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A50-40C8-BBFE-C06DD9E41545}"/>
            </c:ext>
          </c:extLst>
        </c:ser>
        <c:ser>
          <c:idx val="4"/>
          <c:order val="4"/>
          <c:tx>
            <c:strRef>
              <c:f>データシート!$A$31</c:f>
              <c:strCache>
                <c:ptCount val="1"/>
                <c:pt idx="0">
                  <c:v>河津駅前広場整備事業特別会計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4-CA50-40C8-BBFE-C06DD9E4154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2.0499999999999998</c:v>
                </c:pt>
                <c:pt idx="2">
                  <c:v>#N/A</c:v>
                </c:pt>
                <c:pt idx="3">
                  <c:v>2.5099999999999998</c:v>
                </c:pt>
                <c:pt idx="4">
                  <c:v>#N/A</c:v>
                </c:pt>
                <c:pt idx="5">
                  <c:v>2.29</c:v>
                </c:pt>
                <c:pt idx="6">
                  <c:v>#N/A</c:v>
                </c:pt>
                <c:pt idx="7">
                  <c:v>1.53</c:v>
                </c:pt>
                <c:pt idx="8">
                  <c:v>#N/A</c:v>
                </c:pt>
                <c:pt idx="9">
                  <c:v>1.05</c:v>
                </c:pt>
              </c:numCache>
            </c:numRef>
          </c:val>
          <c:extLst>
            <c:ext xmlns:c16="http://schemas.microsoft.com/office/drawing/2014/chart" uri="{C3380CC4-5D6E-409C-BE32-E72D297353CC}">
              <c16:uniqueId val="{00000005-CA50-40C8-BBFE-C06DD9E4154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2.56</c:v>
                </c:pt>
                <c:pt idx="2">
                  <c:v>#N/A</c:v>
                </c:pt>
                <c:pt idx="3">
                  <c:v>3.98</c:v>
                </c:pt>
                <c:pt idx="4">
                  <c:v>#N/A</c:v>
                </c:pt>
                <c:pt idx="5">
                  <c:v>2.93</c:v>
                </c:pt>
                <c:pt idx="6">
                  <c:v>#N/A</c:v>
                </c:pt>
                <c:pt idx="7">
                  <c:v>3.38</c:v>
                </c:pt>
                <c:pt idx="8">
                  <c:v>#N/A</c:v>
                </c:pt>
                <c:pt idx="9">
                  <c:v>3.81</c:v>
                </c:pt>
              </c:numCache>
            </c:numRef>
          </c:val>
          <c:extLst>
            <c:ext xmlns:c16="http://schemas.microsoft.com/office/drawing/2014/chart" uri="{C3380CC4-5D6E-409C-BE32-E72D297353CC}">
              <c16:uniqueId val="{00000006-CA50-40C8-BBFE-C06DD9E4154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4.1500000000000004</c:v>
                </c:pt>
                <c:pt idx="2">
                  <c:v>#N/A</c:v>
                </c:pt>
                <c:pt idx="3">
                  <c:v>3.87</c:v>
                </c:pt>
                <c:pt idx="4">
                  <c:v>#N/A</c:v>
                </c:pt>
                <c:pt idx="5">
                  <c:v>3.76</c:v>
                </c:pt>
                <c:pt idx="6">
                  <c:v>#N/A</c:v>
                </c:pt>
                <c:pt idx="7">
                  <c:v>3.82</c:v>
                </c:pt>
                <c:pt idx="8">
                  <c:v>#N/A</c:v>
                </c:pt>
                <c:pt idx="9">
                  <c:v>5.16</c:v>
                </c:pt>
              </c:numCache>
            </c:numRef>
          </c:val>
          <c:extLst>
            <c:ext xmlns:c16="http://schemas.microsoft.com/office/drawing/2014/chart" uri="{C3380CC4-5D6E-409C-BE32-E72D297353CC}">
              <c16:uniqueId val="{00000007-CA50-40C8-BBFE-C06DD9E415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7.42</c:v>
                </c:pt>
                <c:pt idx="2">
                  <c:v>#N/A</c:v>
                </c:pt>
                <c:pt idx="3">
                  <c:v>4.2699999999999996</c:v>
                </c:pt>
                <c:pt idx="4">
                  <c:v>#N/A</c:v>
                </c:pt>
                <c:pt idx="5">
                  <c:v>9.19</c:v>
                </c:pt>
                <c:pt idx="6">
                  <c:v>#N/A</c:v>
                </c:pt>
                <c:pt idx="7">
                  <c:v>8.9700000000000006</c:v>
                </c:pt>
                <c:pt idx="8">
                  <c:v>#N/A</c:v>
                </c:pt>
                <c:pt idx="9">
                  <c:v>6.67</c:v>
                </c:pt>
              </c:numCache>
            </c:numRef>
          </c:val>
          <c:extLst>
            <c:ext xmlns:c16="http://schemas.microsoft.com/office/drawing/2014/chart" uri="{C3380CC4-5D6E-409C-BE32-E72D297353CC}">
              <c16:uniqueId val="{00000008-CA50-40C8-BBFE-C06DD9E41545}"/>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19.649999999999999</c:v>
                </c:pt>
                <c:pt idx="2">
                  <c:v>#N/A</c:v>
                </c:pt>
                <c:pt idx="3">
                  <c:v>20.79</c:v>
                </c:pt>
                <c:pt idx="4">
                  <c:v>#N/A</c:v>
                </c:pt>
                <c:pt idx="5">
                  <c:v>20.87</c:v>
                </c:pt>
                <c:pt idx="6">
                  <c:v>#N/A</c:v>
                </c:pt>
                <c:pt idx="7">
                  <c:v>20.43</c:v>
                </c:pt>
                <c:pt idx="8">
                  <c:v>#N/A</c:v>
                </c:pt>
                <c:pt idx="9">
                  <c:v>22.23</c:v>
                </c:pt>
              </c:numCache>
            </c:numRef>
          </c:val>
          <c:extLst>
            <c:ext xmlns:c16="http://schemas.microsoft.com/office/drawing/2014/chart" uri="{C3380CC4-5D6E-409C-BE32-E72D297353CC}">
              <c16:uniqueId val="{00000009-CA50-40C8-BBFE-C06DD9E415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c:v>
                </c:pt>
                <c:pt idx="5">
                  <c:v>231</c:v>
                </c:pt>
                <c:pt idx="8">
                  <c:v>227</c:v>
                </c:pt>
                <c:pt idx="11">
                  <c:v>224</c:v>
                </c:pt>
                <c:pt idx="14">
                  <c:v>228</c:v>
                </c:pt>
              </c:numCache>
            </c:numRef>
          </c:val>
          <c:extLst>
            <c:ext xmlns:c16="http://schemas.microsoft.com/office/drawing/2014/chart" uri="{C3380CC4-5D6E-409C-BE32-E72D297353CC}">
              <c16:uniqueId val="{00000000-5EF0-4553-81CF-DC9C7249C8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F0-4553-81CF-DC9C7249C8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F0-4553-81CF-DC9C7249C8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15</c:v>
                </c:pt>
                <c:pt idx="6">
                  <c:v>18</c:v>
                </c:pt>
                <c:pt idx="9">
                  <c:v>30</c:v>
                </c:pt>
                <c:pt idx="12">
                  <c:v>51</c:v>
                </c:pt>
              </c:numCache>
            </c:numRef>
          </c:val>
          <c:extLst>
            <c:ext xmlns:c16="http://schemas.microsoft.com/office/drawing/2014/chart" uri="{C3380CC4-5D6E-409C-BE32-E72D297353CC}">
              <c16:uniqueId val="{00000003-5EF0-4553-81CF-DC9C7249C8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c:v>
                </c:pt>
                <c:pt idx="3">
                  <c:v>4</c:v>
                </c:pt>
                <c:pt idx="6">
                  <c:v>4</c:v>
                </c:pt>
                <c:pt idx="9">
                  <c:v>6</c:v>
                </c:pt>
                <c:pt idx="12">
                  <c:v>3</c:v>
                </c:pt>
              </c:numCache>
            </c:numRef>
          </c:val>
          <c:extLst>
            <c:ext xmlns:c16="http://schemas.microsoft.com/office/drawing/2014/chart" uri="{C3380CC4-5D6E-409C-BE32-E72D297353CC}">
              <c16:uniqueId val="{00000004-5EF0-4553-81CF-DC9C7249C8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F0-4553-81CF-DC9C7249C8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F0-4553-81CF-DC9C7249C8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333</c:v>
                </c:pt>
                <c:pt idx="3">
                  <c:v>342</c:v>
                </c:pt>
                <c:pt idx="6">
                  <c:v>349</c:v>
                </c:pt>
                <c:pt idx="9">
                  <c:v>349</c:v>
                </c:pt>
                <c:pt idx="12">
                  <c:v>335</c:v>
                </c:pt>
              </c:numCache>
            </c:numRef>
          </c:val>
          <c:extLst>
            <c:ext xmlns:c16="http://schemas.microsoft.com/office/drawing/2014/chart" uri="{C3380CC4-5D6E-409C-BE32-E72D297353CC}">
              <c16:uniqueId val="{00000007-5EF0-4553-81CF-DC9C7249C8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127</c:v>
                </c:pt>
                <c:pt idx="2">
                  <c:v>#N/A</c:v>
                </c:pt>
                <c:pt idx="3">
                  <c:v>#N/A</c:v>
                </c:pt>
                <c:pt idx="4">
                  <c:v>130</c:v>
                </c:pt>
                <c:pt idx="5">
                  <c:v>#N/A</c:v>
                </c:pt>
                <c:pt idx="6">
                  <c:v>#N/A</c:v>
                </c:pt>
                <c:pt idx="7">
                  <c:v>144</c:v>
                </c:pt>
                <c:pt idx="8">
                  <c:v>#N/A</c:v>
                </c:pt>
                <c:pt idx="9">
                  <c:v>#N/A</c:v>
                </c:pt>
                <c:pt idx="10">
                  <c:v>161</c:v>
                </c:pt>
                <c:pt idx="11">
                  <c:v>#N/A</c:v>
                </c:pt>
                <c:pt idx="12">
                  <c:v>#N/A</c:v>
                </c:pt>
                <c:pt idx="13">
                  <c:v>161</c:v>
                </c:pt>
                <c:pt idx="14">
                  <c:v>#N/A</c:v>
                </c:pt>
              </c:numCache>
            </c:numRef>
          </c:val>
          <c:smooth val="0"/>
          <c:extLst>
            <c:ext xmlns:c16="http://schemas.microsoft.com/office/drawing/2014/chart" uri="{C3380CC4-5D6E-409C-BE32-E72D297353CC}">
              <c16:uniqueId val="{00000008-5EF0-4553-81CF-DC9C7249C8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2701</c:v>
                </c:pt>
                <c:pt idx="5">
                  <c:v>2724</c:v>
                </c:pt>
                <c:pt idx="8">
                  <c:v>2698</c:v>
                </c:pt>
                <c:pt idx="11">
                  <c:v>2592</c:v>
                </c:pt>
                <c:pt idx="14">
                  <c:v>2833</c:v>
                </c:pt>
              </c:numCache>
            </c:numRef>
          </c:val>
          <c:extLst>
            <c:ext xmlns:c16="http://schemas.microsoft.com/office/drawing/2014/chart" uri="{C3380CC4-5D6E-409C-BE32-E72D297353CC}">
              <c16:uniqueId val="{00000000-A157-4125-9EA6-B251B4258A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157-4125-9EA6-B251B4258A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886</c:v>
                </c:pt>
                <c:pt idx="5">
                  <c:v>886</c:v>
                </c:pt>
                <c:pt idx="8">
                  <c:v>886</c:v>
                </c:pt>
                <c:pt idx="11">
                  <c:v>1283</c:v>
                </c:pt>
                <c:pt idx="14">
                  <c:v>1441</c:v>
                </c:pt>
              </c:numCache>
            </c:numRef>
          </c:val>
          <c:extLst>
            <c:ext xmlns:c16="http://schemas.microsoft.com/office/drawing/2014/chart" uri="{C3380CC4-5D6E-409C-BE32-E72D297353CC}">
              <c16:uniqueId val="{00000002-A157-4125-9EA6-B251B4258A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57-4125-9EA6-B251B4258A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57-4125-9EA6-B251B4258A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57-4125-9EA6-B251B4258A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857</c:v>
                </c:pt>
                <c:pt idx="3">
                  <c:v>823</c:v>
                </c:pt>
                <c:pt idx="6">
                  <c:v>805</c:v>
                </c:pt>
                <c:pt idx="9">
                  <c:v>811</c:v>
                </c:pt>
                <c:pt idx="12">
                  <c:v>802</c:v>
                </c:pt>
              </c:numCache>
            </c:numRef>
          </c:val>
          <c:extLst>
            <c:ext xmlns:c16="http://schemas.microsoft.com/office/drawing/2014/chart" uri="{C3380CC4-5D6E-409C-BE32-E72D297353CC}">
              <c16:uniqueId val="{00000006-A157-4125-9EA6-B251B4258A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553</c:v>
                </c:pt>
                <c:pt idx="3">
                  <c:v>843</c:v>
                </c:pt>
                <c:pt idx="6">
                  <c:v>857</c:v>
                </c:pt>
                <c:pt idx="9">
                  <c:v>886</c:v>
                </c:pt>
                <c:pt idx="12">
                  <c:v>878</c:v>
                </c:pt>
              </c:numCache>
            </c:numRef>
          </c:val>
          <c:extLst>
            <c:ext xmlns:c16="http://schemas.microsoft.com/office/drawing/2014/chart" uri="{C3380CC4-5D6E-409C-BE32-E72D297353CC}">
              <c16:uniqueId val="{00000007-A157-4125-9EA6-B251B4258A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157-4125-9EA6-B251B4258A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157-4125-9EA6-B251B4258A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3055</c:v>
                </c:pt>
                <c:pt idx="3">
                  <c:v>2902</c:v>
                </c:pt>
                <c:pt idx="6">
                  <c:v>2746</c:v>
                </c:pt>
                <c:pt idx="9">
                  <c:v>2766</c:v>
                </c:pt>
                <c:pt idx="12">
                  <c:v>2862</c:v>
                </c:pt>
              </c:numCache>
            </c:numRef>
          </c:val>
          <c:extLst>
            <c:ext xmlns:c16="http://schemas.microsoft.com/office/drawing/2014/chart" uri="{C3380CC4-5D6E-409C-BE32-E72D297353CC}">
              <c16:uniqueId val="{0000000A-A157-4125-9EA6-B251B4258A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878</c:v>
                </c:pt>
                <c:pt idx="2">
                  <c:v>#N/A</c:v>
                </c:pt>
                <c:pt idx="3">
                  <c:v>#N/A</c:v>
                </c:pt>
                <c:pt idx="4">
                  <c:v>958</c:v>
                </c:pt>
                <c:pt idx="5">
                  <c:v>#N/A</c:v>
                </c:pt>
                <c:pt idx="6">
                  <c:v>#N/A</c:v>
                </c:pt>
                <c:pt idx="7">
                  <c:v>824</c:v>
                </c:pt>
                <c:pt idx="8">
                  <c:v>#N/A</c:v>
                </c:pt>
                <c:pt idx="9">
                  <c:v>#N/A</c:v>
                </c:pt>
                <c:pt idx="10">
                  <c:v>588</c:v>
                </c:pt>
                <c:pt idx="11">
                  <c:v>#N/A</c:v>
                </c:pt>
                <c:pt idx="12">
                  <c:v>#N/A</c:v>
                </c:pt>
                <c:pt idx="13">
                  <c:v>267</c:v>
                </c:pt>
                <c:pt idx="14">
                  <c:v>#N/A</c:v>
                </c:pt>
              </c:numCache>
            </c:numRef>
          </c:val>
          <c:smooth val="0"/>
          <c:extLst>
            <c:ext xmlns:c16="http://schemas.microsoft.com/office/drawing/2014/chart" uri="{C3380CC4-5D6E-409C-BE32-E72D297353CC}">
              <c16:uniqueId val="{0000000B-A157-4125-9EA6-B251B4258A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774</c:v>
                </c:pt>
                <c:pt idx="1">
                  <c:v>1131</c:v>
                </c:pt>
                <c:pt idx="2">
                  <c:v>1289</c:v>
                </c:pt>
              </c:numCache>
            </c:numRef>
          </c:val>
          <c:extLst>
            <c:ext xmlns:c16="http://schemas.microsoft.com/office/drawing/2014/chart" uri="{C3380CC4-5D6E-409C-BE32-E72D297353CC}">
              <c16:uniqueId val="{00000000-2F03-4A68-BB18-3E8BC697DC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112</c:v>
                </c:pt>
                <c:pt idx="1">
                  <c:v>152</c:v>
                </c:pt>
                <c:pt idx="2">
                  <c:v>152</c:v>
                </c:pt>
              </c:numCache>
            </c:numRef>
          </c:val>
          <c:extLst>
            <c:ext xmlns:c16="http://schemas.microsoft.com/office/drawing/2014/chart" uri="{C3380CC4-5D6E-409C-BE32-E72D297353CC}">
              <c16:uniqueId val="{00000001-2F03-4A68-BB18-3E8BC697DC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641</c:v>
                </c:pt>
                <c:pt idx="1">
                  <c:v>584</c:v>
                </c:pt>
                <c:pt idx="2">
                  <c:v>501</c:v>
                </c:pt>
              </c:numCache>
            </c:numRef>
          </c:val>
          <c:extLst>
            <c:ext xmlns:c16="http://schemas.microsoft.com/office/drawing/2014/chart" uri="{C3380CC4-5D6E-409C-BE32-E72D297353CC}">
              <c16:uniqueId val="{00000002-2F03-4A68-BB18-3E8BC697DC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年度臨時財政対策債など２件が償還開始となった一方で、前年度末で平成</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年度臨時財政対策債など６件が償還終了し、</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百万円減となった。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組合等が起こした地方債の元利償還金に対する負担金等は一部事務組合東河環境センターの施設長寿命化事業に要した起債償還により、</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百万円増となった。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これらにより、元利償還金等の合計は前年度から４百万円増の</a:t>
          </a:r>
          <a:r>
            <a:rPr kumimoji="1" lang="en-US" altLang="ja-JP" sz="1200">
              <a:latin typeface="ＭＳ ゴシック" pitchFamily="49" charset="-128"/>
              <a:ea typeface="ＭＳ ゴシック" pitchFamily="49" charset="-128"/>
            </a:rPr>
            <a:t>389</a:t>
          </a:r>
          <a:r>
            <a:rPr kumimoji="1" lang="ja-JP" altLang="en-US" sz="1200">
              <a:latin typeface="ＭＳ ゴシック" pitchFamily="49" charset="-128"/>
              <a:ea typeface="ＭＳ ゴシック" pitchFamily="49" charset="-128"/>
            </a:rPr>
            <a:t>百万円となり、実質公債費比率の分子は前年度同額の</a:t>
          </a:r>
          <a:r>
            <a:rPr kumimoji="1" lang="en-US" altLang="ja-JP" sz="1200">
              <a:latin typeface="ＭＳ ゴシック" pitchFamily="49" charset="-128"/>
              <a:ea typeface="ＭＳ ゴシック" pitchFamily="49" charset="-128"/>
            </a:rPr>
            <a:t>161</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大型事業を行う際は、地方債発行は不可欠であるため、事業の取捨選択を行いつつ、交付税算入率の有利な起債を選択し、一層の財政健全化に努めていく。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一般会計等に係る地方債の現在高は、子育て支援施設整備事業（令和３年度繰越事業）等に伴う町債発行により、前年度から</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百万円増加、組合等負担等見込額は、伊豆斎場組合等への負担見込額が増額となったものの、下田地区消防組合等への負担額が減額となったことにより、前年度から８百万円減少、退職手当負担見込額は、組合積立不足額が減少したことで、前年度から９百万円減少し、将来負担額の合計は前年度から</a:t>
          </a:r>
          <a:r>
            <a:rPr kumimoji="1" lang="en-US" altLang="ja-JP" sz="1200">
              <a:latin typeface="ＭＳ ゴシック" pitchFamily="49" charset="-128"/>
              <a:ea typeface="ＭＳ ゴシック" pitchFamily="49" charset="-128"/>
            </a:rPr>
            <a:t>79</a:t>
          </a:r>
          <a:r>
            <a:rPr kumimoji="1" lang="ja-JP" altLang="en-US" sz="1200">
              <a:latin typeface="ＭＳ ゴシック" pitchFamily="49" charset="-128"/>
              <a:ea typeface="ＭＳ ゴシック" pitchFamily="49" charset="-128"/>
            </a:rPr>
            <a:t>百万円の増額となった。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一方、充当可能財源等では、充当可能基金が財政調整基金積立により、前年度から</a:t>
          </a:r>
          <a:r>
            <a:rPr kumimoji="1" lang="en-US" altLang="ja-JP" sz="1200">
              <a:latin typeface="ＭＳ ゴシック" pitchFamily="49" charset="-128"/>
              <a:ea typeface="ＭＳ ゴシック" pitchFamily="49" charset="-128"/>
            </a:rPr>
            <a:t>158</a:t>
          </a:r>
          <a:r>
            <a:rPr kumimoji="1" lang="ja-JP" altLang="en-US" sz="1200">
              <a:latin typeface="ＭＳ ゴシック" pitchFamily="49" charset="-128"/>
              <a:ea typeface="ＭＳ ゴシック" pitchFamily="49" charset="-128"/>
            </a:rPr>
            <a:t>百万円増加し、基準財政需要額算入見込額は、令和３年度から過疎団体に指定され過疎債の借入が増加したことで前年度から</a:t>
          </a:r>
          <a:r>
            <a:rPr kumimoji="1" lang="en-US" altLang="ja-JP" sz="1200">
              <a:latin typeface="ＭＳ ゴシック" pitchFamily="49" charset="-128"/>
              <a:ea typeface="ＭＳ ゴシック" pitchFamily="49" charset="-128"/>
            </a:rPr>
            <a:t>241</a:t>
          </a:r>
          <a:r>
            <a:rPr kumimoji="1" lang="ja-JP" altLang="en-US" sz="1200">
              <a:latin typeface="ＭＳ ゴシック" pitchFamily="49" charset="-128"/>
              <a:ea typeface="ＭＳ ゴシック" pitchFamily="49" charset="-128"/>
            </a:rPr>
            <a:t>百万円増額となり、充当可能財源等の合計は前年度から</a:t>
          </a:r>
          <a:r>
            <a:rPr kumimoji="1" lang="en-US" altLang="ja-JP" sz="1200">
              <a:latin typeface="ＭＳ ゴシック" pitchFamily="49" charset="-128"/>
              <a:ea typeface="ＭＳ ゴシック" pitchFamily="49" charset="-128"/>
            </a:rPr>
            <a:t>399</a:t>
          </a:r>
          <a:r>
            <a:rPr kumimoji="1" lang="ja-JP" altLang="en-US" sz="1200">
              <a:latin typeface="ＭＳ ゴシック" pitchFamily="49" charset="-128"/>
              <a:ea typeface="ＭＳ ゴシック" pitchFamily="49" charset="-128"/>
            </a:rPr>
            <a:t>百万円の増額となった。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このことから、将来負担比率の分子は前年度から</a:t>
          </a:r>
          <a:r>
            <a:rPr kumimoji="1" lang="en-US" altLang="ja-JP" sz="1200">
              <a:latin typeface="ＭＳ ゴシック" pitchFamily="49" charset="-128"/>
              <a:ea typeface="ＭＳ ゴシック" pitchFamily="49" charset="-128"/>
            </a:rPr>
            <a:t>321</a:t>
          </a:r>
          <a:r>
            <a:rPr kumimoji="1" lang="ja-JP" altLang="en-US" sz="1200">
              <a:latin typeface="ＭＳ ゴシック" pitchFamily="49" charset="-128"/>
              <a:ea typeface="ＭＳ ゴシック" pitchFamily="49" charset="-128"/>
            </a:rPr>
            <a:t>百万円減少となった。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今後も決算状況を確認しながら、財政調整基金の増額を図るとともに、地方債発行と償還のバランスを考慮し、数値の改善を図っていく。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令和４年度末現在の基金残高は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増額要因としては、決算余剰金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百万円を森林環境整備基金に積み立てるなど、合計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減額要因としては、公共施設整備基金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百万円を子育て支援施設整備事業や防災公園整備事業、いきいき福祉基金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百万円を高齢者福祉事業、森林環境整備促進基金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百万円を森林・林業振興事業に充当するなど、合計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財政調整基金については、災害等の突発的な支出に対応するための資金として、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その他目的基金については、その目的に沿った事業計画に従って、基金の積立目標金額を設定し、積立運用を行っていく。各基金ごとの今後の方針は以下のとおりである。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河津町公共施設整備基金・・・公共施設整備に要する資金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河津町ふるさと基金・・・・・地域活性化等に要する資金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河津町いきいき福祉基金・・・高齢者の保健・福祉事業の推進に要する資金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河津町駅前広場運営基金・・・伊豆急行河津駅周辺の施設整備や維持管理に要する資金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河津町教育振興基金・・・・・教育振興に要する資金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河津町公共施設整備基金・・・子育て支援施設整備事業、防災公園整備事業、観光施設整備管理事業に充当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河津町ふるさと基金・・・・・有害鳥獣対策等の農業振興事業に充当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河津町いきいき福祉基金・・・高齢者福祉事業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老人保護措置費、敬老会事業、ｼﾆｱｸﾗﾌﾞ補助金、ｼﾙﾊﾞｰ人材ｾﾝﾀｰ補助金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河津町駅前広場運営基金・・・決算余剰金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河津町公共施設整備基金・・・公共施設長寿命化事業等に充当（現時点での新たな積み立て予定なし）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河津町ふるさと基金・・・・・有害鳥獣対策の農業振興事業に充当（現時点での新たな積み立て予定なし）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河津町いきいき福祉基金・・・高齢者福祉事業に充当現時点での新たな積み立て予定なし）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河津町駅前広場運営基金・・・駅前広場の整備に要する事業費に充当（決算余剰金を積み立て予定。当面は充当対象事業の実施はない。）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河津町教育振興基金・・・・・学校教育振興事業に充当（現時点での新たな積み立て予定なし。当面は充当対象事業の実施はない。）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自主財源確保が厳しい状況下における行政サービスの維持と災害時などの突発的な支出に対応するため、当面は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百万円程度を目標として、決算状況を確認しながら積み立てを行っていく。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令和４年度は、基金利子の積み立てのみで、前年度からの増減はない。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今後は文教施設整備などの大型事業が控えており、多額の起債が予想されるため、将来の償還資金不足に対応できるよう、現在の基金残高を維持していく。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6C5137F-6B5F-4E55-908D-01836EF30EE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F1C99A5-4EE5-4496-B92C-099FF92D463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94C4161-2A74-48DC-983F-E40951F6D5B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8B9F507-8B92-4043-B637-F8F408608D6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EE145F4-C91D-4A8A-9E56-03D35B7638B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243C6E3-8619-42F7-83A0-94149A9395B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7E29787-F53D-44C8-B1D5-C17C1BD1316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81A293E-CB72-438B-98A2-B86C02513D0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BFA8CFF-3224-4D8F-8511-ED24B028F38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E65D6E3-81FF-493A-A165-6FD556E5227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6,728
6,650
100.69
5,054,705
4,779,357
185,416
2,764,779
2,861,721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C91BD2E-F599-4DC8-A14F-6CAAE83B8E6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D3FA65B-C0CA-4604-BAF1-26718234CD9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BEF490C-1DEB-4574-9AB5-25F1C144B29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EC38674-EB67-4A61-A9C0-8847115C7CC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F1669C2-4BFB-49DE-A0DA-5E2E698BE68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5A60720-B33B-445B-B976-08F3709BBA4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56B6A0C-145C-4352-BF4B-798A7120AB2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53D2D90-ED10-4998-AE2A-EB11F4F3646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7BE6815-ADEF-4DB6-A71F-3A1FF5D5B5C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AC2EE3B-84CA-4CAE-B976-8832EA6CDD9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65E8744-A79C-4E77-8401-B12E03259A2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12A6784-9636-4082-B92A-1BF4A80ADE6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90C1E1D-60A3-4931-A464-75E27B858C6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E733748-E438-4E4D-B0DF-32F262E1689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2A18E75-B588-4AB7-8AD8-BED6CBE3508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7B7D06C-03FB-4230-B927-EB9F93519DE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2CD05E9-5E81-4CD7-B832-A1F57CE2EA3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D56082B-C092-4088-9FD3-19836E93875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7F89638-3D08-4E6B-9A4C-DD40A1796B8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3D1F949-F0C9-40CF-8C02-F074CB1DF42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0046850-DA2F-4FEB-9E21-638A77A2860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D9DE0FB-546A-4132-87E0-4EA6361BF22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8CA2D10-9815-4B54-A1DC-ECC61113D4F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199A49E-9F77-4CCD-A4C6-9AB14376736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9B80DBC-BEA7-4DB1-A404-1EB328B77AD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3C02C81-4738-4EDD-AF9A-05F8B82AF5A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3DB1972-7834-41D7-B379-91E1D7BC48F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1AEBCDD-E9C7-49F0-A49B-8E302C4E5F4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1A9CB38-C95C-4FD4-97E1-E2E82F15CFD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631E5D3-D2BD-4310-9C2D-23A191C3206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F5210F2-4F34-4C45-BA24-E2B8A29E143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08FCA5C-027D-491A-8C31-C8F5348415D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0521E78-54A2-46E6-991A-FD1612FA50B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AE288D8-9197-4D3E-90FA-DB964E6D232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392E2DA-081D-4DD2-97A4-3DCF5F3B093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9F117B1-A899-47D6-A3CB-E77239B949A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0514865-859A-43DE-B280-7222EF869B4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財政力指数は類似団体内平均値を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ポイント上回っているものの、前年度から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前年度比較で見た場合では、令和３年度は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、令和４年度は</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ポイント上昇している。この主な要因として、住民税所得割及び固定資産税償却資産分の増加等により、基準財政収入額が前年度から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百万円増加したことが挙げられる。また、基準財政需要額についても、前年度から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百万円増加していることから、更なる歳出削減に努め、財政基盤強化を図っていく。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18B6676-9E30-480D-B768-122CEA9B752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3739693-DC52-4D62-B930-678B382B1C0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5A63681-23B3-4B11-B86E-EE53A0D3BBD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C5F9890-E7BC-4254-8D6A-97C0522212E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BF904DE-88F7-4C66-B5DA-0AFEBA9CF28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ADDA61A-1362-46F2-8EAD-F819A3EF540E}"/>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F5203030-450A-458A-A9D7-26DBA1EB520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72BA279-52BD-49B9-ACA5-E453870C7FB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03D6B6C-134B-4D45-83F2-F144A8583F8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7FCB7F90-DC50-4312-A137-6A0911009D9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81638B25-BFF7-46B9-A73D-33FCCBDF100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A88DBE4-817B-44BE-983A-E3F75610589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BB457F7-9040-451D-8542-05A857BD8F7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BC5DB6B-FDDB-4C1A-A9BF-FCB56CE00C7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670C2FD-6AC5-4653-BB7A-CB0F439B7B5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17A644A-8C04-4D73-A559-BA6526FFD5D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20186060-8FA8-452C-B538-3978BF9BBFFF}"/>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40756C27-0030-43A0-AF80-A1B3C80555BE}"/>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EA6C698E-1938-4F8C-986C-DC2BFBB3B8BA}"/>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AEFBF0AB-FBFE-451D-A41F-3ABA0A48AA7C}"/>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2E6775CB-7CDA-41A3-BA26-69ABC3020C68}"/>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E13D533-3556-4785-BA03-F64C24B43ED1}"/>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FF6FFDE1-9DCE-44AB-AF66-18E585C8519E}"/>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3C7A1A73-1F8A-4A89-89ED-C64122E0BB5F}"/>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93BAF5CE-D696-49A5-A97A-8104DE77F7CF}"/>
            </a:ext>
          </a:extLst>
        </xdr:cNvPr>
        <xdr:cNvCxnSpPr/>
      </xdr:nvCxnSpPr>
      <xdr:spPr>
        <a:xfrm>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D5C62EA4-8A77-42F8-A0D8-A32BCAED437F}"/>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FAC82B94-D77C-49DE-8B83-A0E0DD49A656}"/>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E240461B-1464-4C69-A8C6-EADEFCE9D892}"/>
            </a:ext>
          </a:extLst>
        </xdr:cNvPr>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B483FCFC-EA06-403C-BDA6-99148617F2C1}"/>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6FCA668D-5A30-47A4-A73B-86FAD942D052}"/>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140305</xdr:rowOff>
    </xdr:to>
    <xdr:cxnSp macro="">
      <xdr:nvCxnSpPr>
        <xdr:cNvPr id="79" name="直線コネクタ 78">
          <a:extLst>
            <a:ext uri="{FF2B5EF4-FFF2-40B4-BE49-F238E27FC236}">
              <a16:creationId xmlns:a16="http://schemas.microsoft.com/office/drawing/2014/main" id="{89B3439C-2638-45F0-AD5B-B8A2AFA7954D}"/>
            </a:ext>
          </a:extLst>
        </xdr:cNvPr>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D1265321-51D3-419A-BFB6-ED867D33E9D1}"/>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B9147C4D-F860-43B4-BA42-7B17D0977FB7}"/>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E4E404B5-959F-4EE2-B860-E76E308A6239}"/>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FB0FFA23-EE76-470F-B926-B3C7A6549916}"/>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4880003-253F-4255-86E3-26E98EF3273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11EF642-B33E-47DC-BEB8-57EA8243BD8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3FDEAF3-8541-4FD8-BAED-A13442F606E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5BCCC8F-73B2-4DAF-ACE8-1DBA3A3BD19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FBE29CD-C6C4-4838-B581-A1AC21BE545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2F7434FB-38FD-4082-829C-8D238577B221}"/>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45980761-0C36-4A7F-9990-3E0772439AA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5C9A46A1-3E2F-46BE-B415-6D87F6D77749}"/>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31178E9F-46A5-446F-AF78-9F37717D54AA}"/>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AE1EA716-0F1E-4DA2-AD9D-3AEFBEAAD90C}"/>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543A6FEC-840F-4135-B650-C4423FBB55AF}"/>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93885FBA-0B1B-4969-8396-D8D5D20E99AC}"/>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a:extLst>
            <a:ext uri="{FF2B5EF4-FFF2-40B4-BE49-F238E27FC236}">
              <a16:creationId xmlns:a16="http://schemas.microsoft.com/office/drawing/2014/main" id="{95F5E68C-6F66-4AAA-AF80-53C4CD64E3BE}"/>
            </a:ext>
          </a:extLst>
        </xdr:cNvPr>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a:extLst>
            <a:ext uri="{FF2B5EF4-FFF2-40B4-BE49-F238E27FC236}">
              <a16:creationId xmlns:a16="http://schemas.microsoft.com/office/drawing/2014/main" id="{A2A4EE6C-1B75-4E78-A0B7-9D235ACA644F}"/>
            </a:ext>
          </a:extLst>
        </xdr:cNvPr>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29832</xdr:rowOff>
    </xdr:from>
    <xdr:ext cx="762000" cy="259045"/>
    <xdr:sp macro="" textlink="">
      <xdr:nvSpPr>
        <xdr:cNvPr id="98" name="テキスト ボックス 97">
          <a:extLst>
            <a:ext uri="{FF2B5EF4-FFF2-40B4-BE49-F238E27FC236}">
              <a16:creationId xmlns:a16="http://schemas.microsoft.com/office/drawing/2014/main" id="{C8B544D1-2EC4-4DD5-A640-544F34DC258E}"/>
            </a:ext>
          </a:extLst>
        </xdr:cNvPr>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FD52112-8374-4B7C-9383-91B94BC32EA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95F4F61-C45B-40F9-88B6-57B43049AC4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4C1C155-4D44-4341-B200-A33A5430FCE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520B2C3-7DEB-47B6-869F-5F62C1C63E8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8D25C828-C560-420F-96BF-585A8115E5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3820291-3648-43D5-9FF0-F07977351F2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DAA0259-610B-4D0C-A493-478129B5864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78C7F8F-43C3-4EB8-A8F2-1CECE5DE0F3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2D191F15-7751-47CD-B7DB-FD1D6EC1E0F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A3119E47-227E-4EC6-807D-6CEE205984F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5B49201-298F-4DFF-A632-ACCB090F66C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D004F45A-49DF-4E88-AC76-BA6FC43EC8F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E438C91C-1EA8-415C-BAD8-26E609D3984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物件費、補助費等の増加はあったのもの、人件費、扶助費の減少により、分子となる経常経費充当一般財源が前年度から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百万円減少したが、地方交付税、臨時財政対策債の減少により、分母となる経常一般財源が前年度から</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百万円減少したことで、経常収支比率は前年度から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ポイント上回ってる。</a:t>
          </a:r>
        </a:p>
        <a:p>
          <a:r>
            <a:rPr kumimoji="1" lang="ja-JP" altLang="en-US" sz="1300">
              <a:latin typeface="ＭＳ Ｐゴシック" panose="020B0600070205080204" pitchFamily="50" charset="-128"/>
              <a:ea typeface="ＭＳ Ｐゴシック" panose="020B0600070205080204" pitchFamily="50" charset="-128"/>
            </a:rPr>
            <a:t>　前年度に引き続き類似団体内平均値を上回っていることから、事務事業の見直しにより、経常経費の削減を図っていく。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E09FE4D-5D34-47DD-AA7D-0B0FB446F9C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EFBE58B-C8A5-4174-AE11-74B886D60B3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885903A-5870-410D-91B7-786009D106C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57A504E-2915-4B29-84F5-C7AD0C66458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32D5C397-F227-4B3C-98F3-1821213D118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88F6AAF6-C44B-45A0-866C-927411A34D5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A7D2C90-C095-4E28-8C76-B11A2395834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74374CE6-80D9-47E6-A814-A6CCAD358AE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B5A29573-C29E-4464-AA7B-687C4F2799C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12829334-E1A4-458F-B6B0-5E785712535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7B4D4D41-6F7B-404A-9537-47FAAD5A6CF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1C8CEA4-272E-4CF0-9605-EA3AFD1DE8C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65B24264-62D4-4019-8201-83604DC347B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E6ACE48-A2E0-419A-BFBF-17B01CC14DD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33486851-9B6B-48B2-A858-B12DB6DC8B0D}"/>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712C247-15D5-40C3-925E-082618B911CF}"/>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EAC00CE6-F6EC-4998-9976-72CEFBE60173}"/>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C1BD91D6-5BCD-4CBA-B183-F95A3D3CF656}"/>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9FD7CBC8-9CBF-410A-91B8-3613F07E29B8}"/>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157734</xdr:rowOff>
    </xdr:to>
    <xdr:cxnSp macro="">
      <xdr:nvCxnSpPr>
        <xdr:cNvPr id="131" name="直線コネクタ 130">
          <a:extLst>
            <a:ext uri="{FF2B5EF4-FFF2-40B4-BE49-F238E27FC236}">
              <a16:creationId xmlns:a16="http://schemas.microsoft.com/office/drawing/2014/main" id="{BA246E24-DC4F-450E-BE52-E2D42D658AB7}"/>
            </a:ext>
          </a:extLst>
        </xdr:cNvPr>
        <xdr:cNvCxnSpPr/>
      </xdr:nvCxnSpPr>
      <xdr:spPr>
        <a:xfrm>
          <a:off x="4114800" y="1082878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DCCBE41F-B393-4CBB-833E-BF9B30A5DBF1}"/>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A57DC22D-AC36-47D3-A53D-AE1B670BCD6E}"/>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167386</xdr:rowOff>
    </xdr:to>
    <xdr:cxnSp macro="">
      <xdr:nvCxnSpPr>
        <xdr:cNvPr id="134" name="直線コネクタ 133">
          <a:extLst>
            <a:ext uri="{FF2B5EF4-FFF2-40B4-BE49-F238E27FC236}">
              <a16:creationId xmlns:a16="http://schemas.microsoft.com/office/drawing/2014/main" id="{DB0AFE12-D33B-4AF9-B76C-4E6776BE93BE}"/>
            </a:ext>
          </a:extLst>
        </xdr:cNvPr>
        <xdr:cNvCxnSpPr/>
      </xdr:nvCxnSpPr>
      <xdr:spPr>
        <a:xfrm flipV="1">
          <a:off x="3225800" y="108287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EEE5F688-6E98-4170-B12D-68B6BDA42C46}"/>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8F1DFA1F-A60A-40CB-9558-54624CCFD361}"/>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762</xdr:rowOff>
    </xdr:to>
    <xdr:cxnSp macro="">
      <xdr:nvCxnSpPr>
        <xdr:cNvPr id="137" name="直線コネクタ 136">
          <a:extLst>
            <a:ext uri="{FF2B5EF4-FFF2-40B4-BE49-F238E27FC236}">
              <a16:creationId xmlns:a16="http://schemas.microsoft.com/office/drawing/2014/main" id="{6EB95423-71AB-426D-A552-202062FB20C8}"/>
            </a:ext>
          </a:extLst>
        </xdr:cNvPr>
        <xdr:cNvCxnSpPr/>
      </xdr:nvCxnSpPr>
      <xdr:spPr>
        <a:xfrm flipV="1">
          <a:off x="2336800" y="1096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3C418F41-05CD-4630-8A7F-FC5B9638183B}"/>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6889B33A-E62D-494E-AE1E-7E60060CF464}"/>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762</xdr:rowOff>
    </xdr:to>
    <xdr:cxnSp macro="">
      <xdr:nvCxnSpPr>
        <xdr:cNvPr id="140" name="直線コネクタ 139">
          <a:extLst>
            <a:ext uri="{FF2B5EF4-FFF2-40B4-BE49-F238E27FC236}">
              <a16:creationId xmlns:a16="http://schemas.microsoft.com/office/drawing/2014/main" id="{9B0A9826-6933-491A-9289-DE54EF79F473}"/>
            </a:ext>
          </a:extLst>
        </xdr:cNvPr>
        <xdr:cNvCxnSpPr/>
      </xdr:nvCxnSpPr>
      <xdr:spPr>
        <a:xfrm>
          <a:off x="1447800" y="109156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A8730E-2615-4F0E-A098-8A6D714544D7}"/>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D2D0C233-76FB-4F1B-8C8B-AFEABCEAD1DF}"/>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51F78F84-CB02-453B-8D2C-F1E0E671A24E}"/>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12487E96-D96B-47B9-BE0B-CF89204C74AB}"/>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B84316A-ED47-424F-9821-F50271E2484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3603065-EEDB-44AC-BB11-522DF87480C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B5551DF-052B-4A4C-9037-FC2893805BB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C623E11-5549-47EC-AF33-B4F9C4B4369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8B96803-7672-420A-9E10-3A776345C71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0" name="楕円 149">
          <a:extLst>
            <a:ext uri="{FF2B5EF4-FFF2-40B4-BE49-F238E27FC236}">
              <a16:creationId xmlns:a16="http://schemas.microsoft.com/office/drawing/2014/main" id="{5502649E-0368-4D61-AF9C-6534FFBD51E7}"/>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1" name="財政構造の弾力性該当値テキスト">
          <a:extLst>
            <a:ext uri="{FF2B5EF4-FFF2-40B4-BE49-F238E27FC236}">
              <a16:creationId xmlns:a16="http://schemas.microsoft.com/office/drawing/2014/main" id="{99D6B054-C967-48CB-A1C1-FEAD2926CD8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2" name="楕円 151">
          <a:extLst>
            <a:ext uri="{FF2B5EF4-FFF2-40B4-BE49-F238E27FC236}">
              <a16:creationId xmlns:a16="http://schemas.microsoft.com/office/drawing/2014/main" id="{85907D70-FA5E-4CE5-8E66-EBB48193F779}"/>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3" name="テキスト ボックス 152">
          <a:extLst>
            <a:ext uri="{FF2B5EF4-FFF2-40B4-BE49-F238E27FC236}">
              <a16:creationId xmlns:a16="http://schemas.microsoft.com/office/drawing/2014/main" id="{7AF81312-984E-43CC-86BB-CA7101A5316F}"/>
            </a:ext>
          </a:extLst>
        </xdr:cNvPr>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4" name="楕円 153">
          <a:extLst>
            <a:ext uri="{FF2B5EF4-FFF2-40B4-BE49-F238E27FC236}">
              <a16:creationId xmlns:a16="http://schemas.microsoft.com/office/drawing/2014/main" id="{6137111B-FE6C-4D0F-B6B4-D92885A793ED}"/>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55" name="テキスト ボックス 154">
          <a:extLst>
            <a:ext uri="{FF2B5EF4-FFF2-40B4-BE49-F238E27FC236}">
              <a16:creationId xmlns:a16="http://schemas.microsoft.com/office/drawing/2014/main" id="{46DB24F5-43D9-4127-AC42-5343F049A22D}"/>
            </a:ext>
          </a:extLst>
        </xdr:cNvPr>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6" name="楕円 155">
          <a:extLst>
            <a:ext uri="{FF2B5EF4-FFF2-40B4-BE49-F238E27FC236}">
              <a16:creationId xmlns:a16="http://schemas.microsoft.com/office/drawing/2014/main" id="{51BC2FEA-E3B7-4402-B884-E9EFE4B4F4FE}"/>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57" name="テキスト ボックス 156">
          <a:extLst>
            <a:ext uri="{FF2B5EF4-FFF2-40B4-BE49-F238E27FC236}">
              <a16:creationId xmlns:a16="http://schemas.microsoft.com/office/drawing/2014/main" id="{458C26DA-754E-4EEC-BF21-9D66608F67F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8" name="楕円 157">
          <a:extLst>
            <a:ext uri="{FF2B5EF4-FFF2-40B4-BE49-F238E27FC236}">
              <a16:creationId xmlns:a16="http://schemas.microsoft.com/office/drawing/2014/main" id="{B0335E20-9394-4DDE-8C80-30CE38062C96}"/>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9" name="テキスト ボックス 158">
          <a:extLst>
            <a:ext uri="{FF2B5EF4-FFF2-40B4-BE49-F238E27FC236}">
              <a16:creationId xmlns:a16="http://schemas.microsoft.com/office/drawing/2014/main" id="{19244569-29C3-4AEE-91EA-09395BACAF67}"/>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CAC91BD5-7EEA-4220-9D94-7B67D386C97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E610938-1875-4AC4-8C27-A7B7D6AE095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D67C689-F115-466A-B4AD-D07D6F5A60A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2763D4A5-BCDB-4664-8622-B264C4C742E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819C62B-D103-4CD8-987D-CAFDCC9F740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52529B6-9F4F-497D-80B6-E15A1CD48A8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5D4C5433-83D7-495F-976F-82E66D4B710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BFCFF02-B0F0-47ED-AB34-6850A41F206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E6BFCCC-F5A6-4ED9-B87D-7A8BCD8FE75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E04D82D-CBBA-4EE4-B92B-1A4ACD5B1FE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FE90330-AFEB-4C24-BC48-CFDC68E7CF2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7F4436E-4BBB-4811-822F-A9E7B429F70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3218816-EEE0-4AB1-8772-B8764FA22A8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低くなっているのは、人件費が主な要因となっているが、人口は年々減少しているのに対して、物件費及び維持補修費は増加傾向にあり、人口１人当たり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15,689</a:t>
          </a:r>
          <a:r>
            <a:rPr kumimoji="1" lang="ja-JP" altLang="en-US" sz="1300">
              <a:latin typeface="ＭＳ Ｐゴシック" panose="020B0600070205080204" pitchFamily="50" charset="-128"/>
              <a:ea typeface="ＭＳ Ｐゴシック" panose="020B0600070205080204" pitchFamily="50" charset="-128"/>
            </a:rPr>
            <a:t>円増加しているため、更なる削減に努めて経費の適正化を図っていく。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6ED8BF3-0B00-428D-994C-EAB1FFBDCE4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1CF8D58-9591-4617-94D6-33A4585B6C6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8E38ECD9-FF9F-4CC7-A5BA-B4C758FCC32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9DAFD3B-17DC-451E-AF4A-E1D3F10B359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60CFC7CA-4BFF-4CAD-8752-E683F17AA45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C39D723F-D07B-43F0-BB8E-991485BB712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1CE9B58-D1BB-4B4C-BAF6-6E9153B69D7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700A030E-5505-4C30-8DC5-CD4C847448F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3C0DD15B-74DD-40D6-A3DA-3EA8630940C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9298748-6D57-405C-83EF-50626989EE3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42F8DBD5-1F51-4C0C-8E45-31AB92C50F0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ABDF8D19-AB1C-4AF3-94EF-477462151D56}"/>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9336704E-7694-453C-B5BE-A38353007A5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50AE2872-A4DB-4B78-B161-66EED4A1A21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F2A9FA5-BADA-4008-B78F-666BFB194B1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B2BB4CB2-2EE4-4856-A0CA-F75096E7972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DD9CADF-B7BD-47A1-9C17-E9EF10D9CA59}"/>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38A82F99-91BB-49C8-A7F5-5A1D9FB533F1}"/>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3E12247C-48FE-4C51-B282-069F477082D2}"/>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23195859-9E87-410C-B20C-1910EA685D44}"/>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DA623581-BB2A-4C1D-832B-FB3E61B97F2B}"/>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150445</xdr:rowOff>
    </xdr:from>
    <xdr:to>
      <xdr:col>23</xdr:col>
      <xdr:colOff>133350</xdr:colOff>
      <xdr:row>81</xdr:row>
      <xdr:rowOff>10544</xdr:rowOff>
    </xdr:to>
    <xdr:cxnSp macro="">
      <xdr:nvCxnSpPr>
        <xdr:cNvPr id="194" name="直線コネクタ 193">
          <a:extLst>
            <a:ext uri="{FF2B5EF4-FFF2-40B4-BE49-F238E27FC236}">
              <a16:creationId xmlns:a16="http://schemas.microsoft.com/office/drawing/2014/main" id="{4BD8DB75-7CDB-4AB5-A2D6-C196E7817916}"/>
            </a:ext>
          </a:extLst>
        </xdr:cNvPr>
        <xdr:cNvCxnSpPr/>
      </xdr:nvCxnSpPr>
      <xdr:spPr>
        <a:xfrm>
          <a:off x="4114800" y="13866445"/>
          <a:ext cx="838200" cy="3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3A80B7F1-0A63-4447-BC88-DAF365D973EB}"/>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C8C7B027-E67F-4F4D-954D-600FF9478396}"/>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121486</xdr:rowOff>
    </xdr:from>
    <xdr:to>
      <xdr:col>19</xdr:col>
      <xdr:colOff>133350</xdr:colOff>
      <xdr:row>80</xdr:row>
      <xdr:rowOff>150445</xdr:rowOff>
    </xdr:to>
    <xdr:cxnSp macro="">
      <xdr:nvCxnSpPr>
        <xdr:cNvPr id="197" name="直線コネクタ 196">
          <a:extLst>
            <a:ext uri="{FF2B5EF4-FFF2-40B4-BE49-F238E27FC236}">
              <a16:creationId xmlns:a16="http://schemas.microsoft.com/office/drawing/2014/main" id="{E4069D70-17A6-42CD-9C57-7B60A2D82422}"/>
            </a:ext>
          </a:extLst>
        </xdr:cNvPr>
        <xdr:cNvCxnSpPr/>
      </xdr:nvCxnSpPr>
      <xdr:spPr>
        <a:xfrm>
          <a:off x="3225800" y="13837486"/>
          <a:ext cx="889000" cy="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C012FD60-5F1B-48A3-9F48-6D46E7CDE6B5}"/>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3E38A24-945C-45E4-87C8-8F6A9245DFB3}"/>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115435</xdr:rowOff>
    </xdr:from>
    <xdr:to>
      <xdr:col>15</xdr:col>
      <xdr:colOff>82550</xdr:colOff>
      <xdr:row>80</xdr:row>
      <xdr:rowOff>121486</xdr:rowOff>
    </xdr:to>
    <xdr:cxnSp macro="">
      <xdr:nvCxnSpPr>
        <xdr:cNvPr id="200" name="直線コネクタ 199">
          <a:extLst>
            <a:ext uri="{FF2B5EF4-FFF2-40B4-BE49-F238E27FC236}">
              <a16:creationId xmlns:a16="http://schemas.microsoft.com/office/drawing/2014/main" id="{279FE1A8-0658-478F-AAB1-614BCD79F776}"/>
            </a:ext>
          </a:extLst>
        </xdr:cNvPr>
        <xdr:cNvCxnSpPr/>
      </xdr:nvCxnSpPr>
      <xdr:spPr>
        <a:xfrm>
          <a:off x="2336800" y="13831435"/>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3F6D2192-8D46-4547-B65E-B1EBB5FB1F15}"/>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31E617D8-C183-4E4D-8E58-653CEA67A87E}"/>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91887</xdr:rowOff>
    </xdr:from>
    <xdr:to>
      <xdr:col>11</xdr:col>
      <xdr:colOff>31750</xdr:colOff>
      <xdr:row>80</xdr:row>
      <xdr:rowOff>115435</xdr:rowOff>
    </xdr:to>
    <xdr:cxnSp macro="">
      <xdr:nvCxnSpPr>
        <xdr:cNvPr id="203" name="直線コネクタ 202">
          <a:extLst>
            <a:ext uri="{FF2B5EF4-FFF2-40B4-BE49-F238E27FC236}">
              <a16:creationId xmlns:a16="http://schemas.microsoft.com/office/drawing/2014/main" id="{A9B86566-1F8C-40D6-BD99-8BF8B0BF18B2}"/>
            </a:ext>
          </a:extLst>
        </xdr:cNvPr>
        <xdr:cNvCxnSpPr/>
      </xdr:nvCxnSpPr>
      <xdr:spPr>
        <a:xfrm>
          <a:off x="1447800" y="13807887"/>
          <a:ext cx="889000" cy="2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95874910-BECE-4C91-BB69-0668480DA0A8}"/>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3AD6FC65-EE5C-4960-BE61-5A775A98539A}"/>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B44F3EC4-4DB7-4C91-A6FA-7CC4D0151F8E}"/>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BF898A5C-C1A4-417A-8208-4C4D3154F3F5}"/>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051935E-71C9-4BB8-84C0-BF78B0BF661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40FDC5A-B796-4BE0-9F31-54938DB46C7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9DDC7C0-EBEF-44C8-A489-738DF88ABAD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163752F-37ED-4242-AB9C-930C9A75723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AF4E5CF-5689-4860-9E11-99E88E3611B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131194</xdr:rowOff>
    </xdr:from>
    <xdr:to>
      <xdr:col>23</xdr:col>
      <xdr:colOff>184150</xdr:colOff>
      <xdr:row>81</xdr:row>
      <xdr:rowOff>61344</xdr:rowOff>
    </xdr:to>
    <xdr:sp macro="" textlink="">
      <xdr:nvSpPr>
        <xdr:cNvPr id="213" name="楕円 212">
          <a:extLst>
            <a:ext uri="{FF2B5EF4-FFF2-40B4-BE49-F238E27FC236}">
              <a16:creationId xmlns:a16="http://schemas.microsoft.com/office/drawing/2014/main" id="{30689E4D-DEBF-4BF2-AFC9-7926205FCCD9}"/>
            </a:ext>
          </a:extLst>
        </xdr:cNvPr>
        <xdr:cNvSpPr/>
      </xdr:nvSpPr>
      <xdr:spPr>
        <a:xfrm>
          <a:off x="4902200" y="13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147721</xdr:rowOff>
    </xdr:from>
    <xdr:ext cx="762000" cy="259045"/>
    <xdr:sp macro="" textlink="">
      <xdr:nvSpPr>
        <xdr:cNvPr id="214" name="人件費・物件費等の状況該当値テキスト">
          <a:extLst>
            <a:ext uri="{FF2B5EF4-FFF2-40B4-BE49-F238E27FC236}">
              <a16:creationId xmlns:a16="http://schemas.microsoft.com/office/drawing/2014/main" id="{DF2F130F-B5BA-404A-8C83-B09A16B9D8DC}"/>
            </a:ext>
          </a:extLst>
        </xdr:cNvPr>
        <xdr:cNvSpPr txBox="1"/>
      </xdr:nvSpPr>
      <xdr:spPr>
        <a:xfrm>
          <a:off x="5041900" y="136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99645</xdr:rowOff>
    </xdr:from>
    <xdr:to>
      <xdr:col>19</xdr:col>
      <xdr:colOff>184150</xdr:colOff>
      <xdr:row>81</xdr:row>
      <xdr:rowOff>29795</xdr:rowOff>
    </xdr:to>
    <xdr:sp macro="" textlink="">
      <xdr:nvSpPr>
        <xdr:cNvPr id="215" name="楕円 214">
          <a:extLst>
            <a:ext uri="{FF2B5EF4-FFF2-40B4-BE49-F238E27FC236}">
              <a16:creationId xmlns:a16="http://schemas.microsoft.com/office/drawing/2014/main" id="{76F43700-532E-4D4B-B180-D40447B6D614}"/>
            </a:ext>
          </a:extLst>
        </xdr:cNvPr>
        <xdr:cNvSpPr/>
      </xdr:nvSpPr>
      <xdr:spPr>
        <a:xfrm>
          <a:off x="4064000" y="138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39972</xdr:rowOff>
    </xdr:from>
    <xdr:ext cx="736600" cy="259045"/>
    <xdr:sp macro="" textlink="">
      <xdr:nvSpPr>
        <xdr:cNvPr id="216" name="テキスト ボックス 215">
          <a:extLst>
            <a:ext uri="{FF2B5EF4-FFF2-40B4-BE49-F238E27FC236}">
              <a16:creationId xmlns:a16="http://schemas.microsoft.com/office/drawing/2014/main" id="{7E1A074F-C990-4B63-9010-AD2B048A5910}"/>
            </a:ext>
          </a:extLst>
        </xdr:cNvPr>
        <xdr:cNvSpPr txBox="1"/>
      </xdr:nvSpPr>
      <xdr:spPr>
        <a:xfrm>
          <a:off x="3733800" y="13584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70686</xdr:rowOff>
    </xdr:from>
    <xdr:to>
      <xdr:col>15</xdr:col>
      <xdr:colOff>133350</xdr:colOff>
      <xdr:row>81</xdr:row>
      <xdr:rowOff>836</xdr:rowOff>
    </xdr:to>
    <xdr:sp macro="" textlink="">
      <xdr:nvSpPr>
        <xdr:cNvPr id="217" name="楕円 216">
          <a:extLst>
            <a:ext uri="{FF2B5EF4-FFF2-40B4-BE49-F238E27FC236}">
              <a16:creationId xmlns:a16="http://schemas.microsoft.com/office/drawing/2014/main" id="{E0BC2532-82A8-42B1-A4FD-D2BA5A673875}"/>
            </a:ext>
          </a:extLst>
        </xdr:cNvPr>
        <xdr:cNvSpPr/>
      </xdr:nvSpPr>
      <xdr:spPr>
        <a:xfrm>
          <a:off x="3175000" y="137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11013</xdr:rowOff>
    </xdr:from>
    <xdr:ext cx="762000" cy="259045"/>
    <xdr:sp macro="" textlink="">
      <xdr:nvSpPr>
        <xdr:cNvPr id="218" name="テキスト ボックス 217">
          <a:extLst>
            <a:ext uri="{FF2B5EF4-FFF2-40B4-BE49-F238E27FC236}">
              <a16:creationId xmlns:a16="http://schemas.microsoft.com/office/drawing/2014/main" id="{40ABEC27-FDB4-4434-8883-77868D0A2C59}"/>
            </a:ext>
          </a:extLst>
        </xdr:cNvPr>
        <xdr:cNvSpPr txBox="1"/>
      </xdr:nvSpPr>
      <xdr:spPr>
        <a:xfrm>
          <a:off x="2844800" y="1355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64635</xdr:rowOff>
    </xdr:from>
    <xdr:to>
      <xdr:col>11</xdr:col>
      <xdr:colOff>82550</xdr:colOff>
      <xdr:row>80</xdr:row>
      <xdr:rowOff>166235</xdr:rowOff>
    </xdr:to>
    <xdr:sp macro="" textlink="">
      <xdr:nvSpPr>
        <xdr:cNvPr id="219" name="楕円 218">
          <a:extLst>
            <a:ext uri="{FF2B5EF4-FFF2-40B4-BE49-F238E27FC236}">
              <a16:creationId xmlns:a16="http://schemas.microsoft.com/office/drawing/2014/main" id="{8D60FAA2-7CDF-4AB4-82D5-1F69D6B81B2B}"/>
            </a:ext>
          </a:extLst>
        </xdr:cNvPr>
        <xdr:cNvSpPr/>
      </xdr:nvSpPr>
      <xdr:spPr>
        <a:xfrm>
          <a:off x="2286000" y="137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4962</xdr:rowOff>
    </xdr:from>
    <xdr:ext cx="762000" cy="259045"/>
    <xdr:sp macro="" textlink="">
      <xdr:nvSpPr>
        <xdr:cNvPr id="220" name="テキスト ボックス 219">
          <a:extLst>
            <a:ext uri="{FF2B5EF4-FFF2-40B4-BE49-F238E27FC236}">
              <a16:creationId xmlns:a16="http://schemas.microsoft.com/office/drawing/2014/main" id="{2729AA4A-6ACF-4C58-925A-B73FA85654F2}"/>
            </a:ext>
          </a:extLst>
        </xdr:cNvPr>
        <xdr:cNvSpPr txBox="1"/>
      </xdr:nvSpPr>
      <xdr:spPr>
        <a:xfrm>
          <a:off x="1955800" y="1354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41087</xdr:rowOff>
    </xdr:from>
    <xdr:to>
      <xdr:col>7</xdr:col>
      <xdr:colOff>31750</xdr:colOff>
      <xdr:row>80</xdr:row>
      <xdr:rowOff>142687</xdr:rowOff>
    </xdr:to>
    <xdr:sp macro="" textlink="">
      <xdr:nvSpPr>
        <xdr:cNvPr id="221" name="楕円 220">
          <a:extLst>
            <a:ext uri="{FF2B5EF4-FFF2-40B4-BE49-F238E27FC236}">
              <a16:creationId xmlns:a16="http://schemas.microsoft.com/office/drawing/2014/main" id="{0BFADC3A-7858-40B8-B9F1-77AF9BA5AD1A}"/>
            </a:ext>
          </a:extLst>
        </xdr:cNvPr>
        <xdr:cNvSpPr/>
      </xdr:nvSpPr>
      <xdr:spPr>
        <a:xfrm>
          <a:off x="1397000" y="137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152864</xdr:rowOff>
    </xdr:from>
    <xdr:ext cx="762000" cy="259045"/>
    <xdr:sp macro="" textlink="">
      <xdr:nvSpPr>
        <xdr:cNvPr id="222" name="テキスト ボックス 221">
          <a:extLst>
            <a:ext uri="{FF2B5EF4-FFF2-40B4-BE49-F238E27FC236}">
              <a16:creationId xmlns:a16="http://schemas.microsoft.com/office/drawing/2014/main" id="{C1D67AB5-E030-40F6-8CB0-6C15167D1546}"/>
            </a:ext>
          </a:extLst>
        </xdr:cNvPr>
        <xdr:cNvSpPr txBox="1"/>
      </xdr:nvSpPr>
      <xdr:spPr>
        <a:xfrm>
          <a:off x="1066800" y="1352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D36380A2-FF7B-42C9-9CEA-82C2DEECB8B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1ABBC22C-EF9E-4CD6-B5A8-32E96EE75A8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52BA36E6-2080-49E9-A428-51A568470EF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9F4B6F09-FC79-4BB6-8E37-0C8E978A549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13BC4A1C-375C-4611-ABB8-9E09599E8C2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F353EA1C-3443-4682-803E-E31B9AC3254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5D5F1CD-5AD3-4E77-AF37-5A011F2CE9B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4B0F52BC-987F-4C33-85E0-F02D25B3A48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CD24C765-07A1-4186-B436-E616DC70F5F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2A5EC97-90DC-4C09-BBC3-DA35A2B2C7F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601B6D83-BC24-4D3A-8F40-8F89D73A3A0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9C83F6B4-D0A5-4712-BA3F-14C2C728BFA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2EF98382-A395-42FD-84F0-DDBAC442001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ポイント上昇したが、全国町村平均値より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ポイント、類似団体内平均値より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前年度から上昇した要因は、ラスパイレス指数の高い若年層職員の占める割合が増加したことが主な要因と考えている。今後も事務の合理化を進め、職員給与体系に留意していく。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718BDA8B-3095-48D6-9C0E-093E95AA688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AD469FAF-3891-48EC-A284-CFE1C40FAF2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821E3704-AD2D-411C-9C9F-87338DBA1A6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4882F71A-F96F-453E-A91E-237E7F955CD4}"/>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84C6DFF0-9085-43D8-A8DA-CB9D4DAC1E5F}"/>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73587B74-876D-4A06-AE76-692D520519E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AC5BFC7C-F5A5-4C61-A1EE-7BAC862456E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ECD64E4F-8C44-48AB-88B3-303C43D91F4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DA920966-9296-4E3C-8A96-5325D5FF199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EC848EDB-5380-4B7D-B194-A34E452F9D55}"/>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AE2D0DDB-4A8E-4EAC-B768-F694DB55BEA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40E39F1E-C21D-4A9A-A9EC-B568BB92185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6B6D0949-F1E7-4967-B100-EF368ED7993E}"/>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5AFAE558-FBFC-4ACE-9E14-6C37C4DFB42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6AD8CA9F-B422-432A-96F7-E5D37D0A2A1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28ACFDC-5986-45F7-861B-AA1F5E67C5D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941D1C2B-FF33-494F-AA4B-C8E283B2335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4CD32DDE-985A-4725-B1ED-06BB1A2C98D9}"/>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583E0E0-A21C-452A-A2AA-965559AA6151}"/>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23392AB4-504D-42C5-89DC-9B9B1726DF06}"/>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7CAB8E60-AFD4-418F-A4A5-B93B07B750E3}"/>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FF70A377-B00B-4367-A634-51597987B0AB}"/>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43241</xdr:rowOff>
    </xdr:to>
    <xdr:cxnSp macro="">
      <xdr:nvCxnSpPr>
        <xdr:cNvPr id="258" name="直線コネクタ 257">
          <a:extLst>
            <a:ext uri="{FF2B5EF4-FFF2-40B4-BE49-F238E27FC236}">
              <a16:creationId xmlns:a16="http://schemas.microsoft.com/office/drawing/2014/main" id="{474D9314-6AAE-468B-9D0C-43A87BFB7670}"/>
            </a:ext>
          </a:extLst>
        </xdr:cNvPr>
        <xdr:cNvCxnSpPr/>
      </xdr:nvCxnSpPr>
      <xdr:spPr>
        <a:xfrm>
          <a:off x="16179800" y="1453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6D9ADEDD-78D3-43FE-AA12-D7D0F2EF1A7F}"/>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4BB983B2-681E-4BC5-B495-43AFAFEA55FF}"/>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134257</xdr:rowOff>
    </xdr:to>
    <xdr:cxnSp macro="">
      <xdr:nvCxnSpPr>
        <xdr:cNvPr id="261" name="直線コネクタ 260">
          <a:extLst>
            <a:ext uri="{FF2B5EF4-FFF2-40B4-BE49-F238E27FC236}">
              <a16:creationId xmlns:a16="http://schemas.microsoft.com/office/drawing/2014/main" id="{AE19F937-23D9-4366-9608-430908BB8771}"/>
            </a:ext>
          </a:extLst>
        </xdr:cNvPr>
        <xdr:cNvCxnSpPr/>
      </xdr:nvCxnSpPr>
      <xdr:spPr>
        <a:xfrm>
          <a:off x="15290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A457777E-E8AB-45B9-9B8F-6D64A6A7BF8F}"/>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7BBE0912-B49B-4B97-BD8D-D6C43653B6B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157238</xdr:rowOff>
    </xdr:to>
    <xdr:cxnSp macro="">
      <xdr:nvCxnSpPr>
        <xdr:cNvPr id="264" name="直線コネクタ 263">
          <a:extLst>
            <a:ext uri="{FF2B5EF4-FFF2-40B4-BE49-F238E27FC236}">
              <a16:creationId xmlns:a16="http://schemas.microsoft.com/office/drawing/2014/main" id="{02AC5BF4-2F75-4A45-B635-A0DB7F8BB753}"/>
            </a:ext>
          </a:extLst>
        </xdr:cNvPr>
        <xdr:cNvCxnSpPr/>
      </xdr:nvCxnSpPr>
      <xdr:spPr>
        <a:xfrm flipV="1">
          <a:off x="14401800" y="145245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36D07EB1-61EB-4BD8-B347-02B8D877D96D}"/>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78E6010B-51B0-475F-B9AB-6DBE31692F51}"/>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157238</xdr:rowOff>
    </xdr:to>
    <xdr:cxnSp macro="">
      <xdr:nvCxnSpPr>
        <xdr:cNvPr id="267" name="直線コネクタ 266">
          <a:extLst>
            <a:ext uri="{FF2B5EF4-FFF2-40B4-BE49-F238E27FC236}">
              <a16:creationId xmlns:a16="http://schemas.microsoft.com/office/drawing/2014/main" id="{F2EA5386-C0ED-4E58-A474-8D3A9527A292}"/>
            </a:ext>
          </a:extLst>
        </xdr:cNvPr>
        <xdr:cNvCxnSpPr/>
      </xdr:nvCxnSpPr>
      <xdr:spPr>
        <a:xfrm>
          <a:off x="13512800" y="145245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A25358DD-B562-4385-B094-E456EAEB49C3}"/>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9797290B-69C3-4D28-A824-B6CD7F44727C}"/>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698177D7-A140-4D6B-B39D-E4F87F789037}"/>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1629B3F5-7394-4531-AA3D-0986225E0365}"/>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E5D2218-DD68-451F-9AF9-47B40876C6C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BDE1CB6-F7D6-42AC-AC8D-8A1D320F61A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D5DE970-C734-412B-870F-CE3AB657B95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7FD6B55-0621-4442-A772-2DEED9282C8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552594A-762B-4E24-8846-742EEA0538D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a:extLst>
            <a:ext uri="{FF2B5EF4-FFF2-40B4-BE49-F238E27FC236}">
              <a16:creationId xmlns:a16="http://schemas.microsoft.com/office/drawing/2014/main" id="{DFAADD45-13BD-42DB-8F1E-AE46BE555ECB}"/>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8" name="給与水準   （国との比較）該当値テキスト">
          <a:extLst>
            <a:ext uri="{FF2B5EF4-FFF2-40B4-BE49-F238E27FC236}">
              <a16:creationId xmlns:a16="http://schemas.microsoft.com/office/drawing/2014/main" id="{6FA05C31-69BA-4C77-BB35-F3108601C3DD}"/>
            </a:ext>
          </a:extLst>
        </xdr:cNvPr>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9" name="楕円 278">
          <a:extLst>
            <a:ext uri="{FF2B5EF4-FFF2-40B4-BE49-F238E27FC236}">
              <a16:creationId xmlns:a16="http://schemas.microsoft.com/office/drawing/2014/main" id="{50E9FB6A-B756-44CA-80C5-D7BCADC3FC5E}"/>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0" name="テキスト ボックス 279">
          <a:extLst>
            <a:ext uri="{FF2B5EF4-FFF2-40B4-BE49-F238E27FC236}">
              <a16:creationId xmlns:a16="http://schemas.microsoft.com/office/drawing/2014/main" id="{0EF417D3-F524-41BD-A717-7D6735F2F49B}"/>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a:extLst>
            <a:ext uri="{FF2B5EF4-FFF2-40B4-BE49-F238E27FC236}">
              <a16:creationId xmlns:a16="http://schemas.microsoft.com/office/drawing/2014/main" id="{AB3089D0-4B5A-411A-ABEC-79C0C66DCA9E}"/>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a:extLst>
            <a:ext uri="{FF2B5EF4-FFF2-40B4-BE49-F238E27FC236}">
              <a16:creationId xmlns:a16="http://schemas.microsoft.com/office/drawing/2014/main" id="{1215C7DB-D15F-4C93-B13D-21D0C817A241}"/>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106438</xdr:rowOff>
    </xdr:from>
    <xdr:to>
      <xdr:col>68</xdr:col>
      <xdr:colOff>203200</xdr:colOff>
      <xdr:row>85</xdr:row>
      <xdr:rowOff>36588</xdr:rowOff>
    </xdr:to>
    <xdr:sp macro="" textlink="">
      <xdr:nvSpPr>
        <xdr:cNvPr id="283" name="楕円 282">
          <a:extLst>
            <a:ext uri="{FF2B5EF4-FFF2-40B4-BE49-F238E27FC236}">
              <a16:creationId xmlns:a16="http://schemas.microsoft.com/office/drawing/2014/main" id="{E011F024-0F57-494C-8BC2-15890417F05F}"/>
            </a:ext>
          </a:extLst>
        </xdr:cNvPr>
        <xdr:cNvSpPr/>
      </xdr:nvSpPr>
      <xdr:spPr>
        <a:xfrm>
          <a:off x="14351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46765</xdr:rowOff>
    </xdr:from>
    <xdr:ext cx="762000" cy="259045"/>
    <xdr:sp macro="" textlink="">
      <xdr:nvSpPr>
        <xdr:cNvPr id="284" name="テキスト ボックス 283">
          <a:extLst>
            <a:ext uri="{FF2B5EF4-FFF2-40B4-BE49-F238E27FC236}">
              <a16:creationId xmlns:a16="http://schemas.microsoft.com/office/drawing/2014/main" id="{3928788D-C8F2-418A-9A09-420366D54F2D}"/>
            </a:ext>
          </a:extLst>
        </xdr:cNvPr>
        <xdr:cNvSpPr txBox="1"/>
      </xdr:nvSpPr>
      <xdr:spPr>
        <a:xfrm>
          <a:off x="14020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5" name="楕円 284">
          <a:extLst>
            <a:ext uri="{FF2B5EF4-FFF2-40B4-BE49-F238E27FC236}">
              <a16:creationId xmlns:a16="http://schemas.microsoft.com/office/drawing/2014/main" id="{1600AB53-94F9-4855-9FA2-581BFD71493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161F69A2-95D8-4D49-BFBC-599879E12994}"/>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35DD437-B70B-4057-8D5B-39C0521CBBC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C84DE4E-EC15-4073-BEB9-B0D640608EA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785F469-DB81-4EC8-BA9D-E31B16C2168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602DF979-C9F6-4056-A574-534A708974F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3F4BED54-3706-4D5C-8048-73362CE7614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6714CF0C-C444-4005-B78F-16A585FF4B1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6302B05A-26A8-417D-A4CF-EFEAAAD1A8D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4AB33407-6C0A-4892-B65F-40DDC4FF4C0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6185CE3C-C3D2-4B7C-A99B-3D1096886EB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5D5EDAB9-1A8A-4731-AB13-785177513C8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5BCC525-9499-433E-A7EC-212729E63C6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E8A7640C-3FCF-4CA8-90CE-CE69F1F00CA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103A276-2189-4BFE-8F3E-29F3F4CAE97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職員数は前年度から１名減となったが、人口減少に伴い、人口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ポイント下回っており、業務の多様化や業務量の増加を勘案すると職員数は不足していると思われる。近年では、若手職員の退職や採用内定者の辞退など、人材確保に苦慮しているため、自治体ＤＸの推進等により、事務事業の効率化等を図るとともに、定員管理計画に基づいた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16BAA435-6DA3-4643-B487-3F52704D019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D064A96-6C87-4F09-BBAA-F2ED47284B4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D9228981-2A11-4499-9C5E-B48FF6BCB5E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1EC70E74-8C81-4FCE-B8B8-23E523B29C9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4329571F-B0F8-4A98-A5D6-FF0D5E55CE7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F14580D8-83DF-4E10-923C-3F981D8A5A9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7ACF87BF-D4B7-4E82-95A8-784439586F6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B14C93F8-08C6-4F62-80CD-BD461842D39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AE9995CC-1F25-4430-B47F-DA9FAA3751C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D481ABAF-8BB2-441A-9DDE-EFC4B953469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F334493A-39A9-44E3-A8F4-28696F9B853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FB069144-21A9-4ECE-85B6-A19B6C54124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66DEFDB-FED6-491F-B751-5042B3668A0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553B06BC-E2F2-44B3-93C2-684D484993B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48EBEDBC-77F9-4BFF-851A-0F622617217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B62AE452-4E27-4882-8A43-15B81F743CD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D93611C9-4382-4609-BDB1-6091DFA706A1}"/>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483863CC-172B-4262-A5DC-1DBAA120FC6E}"/>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E0C6ED84-9EB8-46A6-ACA7-DE15C8883BF4}"/>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BF97CA24-9124-42C7-BA1D-2C7DC96F0C61}"/>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593817B1-98BB-4C99-8139-0265904F3C08}"/>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121793</xdr:rowOff>
    </xdr:from>
    <xdr:to>
      <xdr:col>81</xdr:col>
      <xdr:colOff>44450</xdr:colOff>
      <xdr:row>61</xdr:row>
      <xdr:rowOff>134662</xdr:rowOff>
    </xdr:to>
    <xdr:cxnSp macro="">
      <xdr:nvCxnSpPr>
        <xdr:cNvPr id="321" name="直線コネクタ 320">
          <a:extLst>
            <a:ext uri="{FF2B5EF4-FFF2-40B4-BE49-F238E27FC236}">
              <a16:creationId xmlns:a16="http://schemas.microsoft.com/office/drawing/2014/main" id="{67FAA118-7464-4452-A7BA-865B1D392B33}"/>
            </a:ext>
          </a:extLst>
        </xdr:cNvPr>
        <xdr:cNvCxnSpPr/>
      </xdr:nvCxnSpPr>
      <xdr:spPr>
        <a:xfrm>
          <a:off x="16179800" y="10580243"/>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31DCA17-B999-435A-9F86-E843C185866F}"/>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866A70EA-516B-4BBE-B465-2088D0B07CB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102489</xdr:rowOff>
    </xdr:from>
    <xdr:to>
      <xdr:col>77</xdr:col>
      <xdr:colOff>44450</xdr:colOff>
      <xdr:row>61</xdr:row>
      <xdr:rowOff>121793</xdr:rowOff>
    </xdr:to>
    <xdr:cxnSp macro="">
      <xdr:nvCxnSpPr>
        <xdr:cNvPr id="324" name="直線コネクタ 323">
          <a:extLst>
            <a:ext uri="{FF2B5EF4-FFF2-40B4-BE49-F238E27FC236}">
              <a16:creationId xmlns:a16="http://schemas.microsoft.com/office/drawing/2014/main" id="{ED630E6A-9C16-4AFD-AA9A-A04B92421137}"/>
            </a:ext>
          </a:extLst>
        </xdr:cNvPr>
        <xdr:cNvCxnSpPr/>
      </xdr:nvCxnSpPr>
      <xdr:spPr>
        <a:xfrm>
          <a:off x="15290800" y="1056093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B19C8302-DAB6-439E-9BD3-34FDCDF47F14}"/>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F0E79D0A-BEC5-4342-9701-09C3559F4A23}"/>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69511</xdr:rowOff>
    </xdr:from>
    <xdr:to>
      <xdr:col>72</xdr:col>
      <xdr:colOff>203200</xdr:colOff>
      <xdr:row>61</xdr:row>
      <xdr:rowOff>102489</xdr:rowOff>
    </xdr:to>
    <xdr:cxnSp macro="">
      <xdr:nvCxnSpPr>
        <xdr:cNvPr id="327" name="直線コネクタ 326">
          <a:extLst>
            <a:ext uri="{FF2B5EF4-FFF2-40B4-BE49-F238E27FC236}">
              <a16:creationId xmlns:a16="http://schemas.microsoft.com/office/drawing/2014/main" id="{C6B4624D-FABC-4350-8872-D359AAB1AB78}"/>
            </a:ext>
          </a:extLst>
        </xdr:cNvPr>
        <xdr:cNvCxnSpPr/>
      </xdr:nvCxnSpPr>
      <xdr:spPr>
        <a:xfrm>
          <a:off x="14401800" y="1052796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76558176-AE27-4639-B49E-A954BF875BA3}"/>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90478479-140B-4BCF-92CB-E1FD0762DC0F}"/>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57446</xdr:rowOff>
    </xdr:from>
    <xdr:to>
      <xdr:col>68</xdr:col>
      <xdr:colOff>152400</xdr:colOff>
      <xdr:row>61</xdr:row>
      <xdr:rowOff>69511</xdr:rowOff>
    </xdr:to>
    <xdr:cxnSp macro="">
      <xdr:nvCxnSpPr>
        <xdr:cNvPr id="330" name="直線コネクタ 329">
          <a:extLst>
            <a:ext uri="{FF2B5EF4-FFF2-40B4-BE49-F238E27FC236}">
              <a16:creationId xmlns:a16="http://schemas.microsoft.com/office/drawing/2014/main" id="{CA5C9E4B-C76B-4059-8FC6-57D31A972BA2}"/>
            </a:ext>
          </a:extLst>
        </xdr:cNvPr>
        <xdr:cNvCxnSpPr/>
      </xdr:nvCxnSpPr>
      <xdr:spPr>
        <a:xfrm>
          <a:off x="13512800" y="1051589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A6F3DF2-B740-4FC3-AB7A-55F0FC088F03}"/>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90BFA054-32F2-4A28-B2F1-F5FC1B27D99F}"/>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242948C9-8BCA-47F5-B2FC-B8B2B4313335}"/>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C091B9E8-AB20-4FEF-B639-B1236FF1EF03}"/>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30CF823-7F46-4C52-A882-DBB2915087B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461DEE2-F70D-4F52-BDFE-BD5F6EE4D0A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829759B-A739-4D3F-ACE5-3B1D9CBA553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9534764-2B5D-4D27-8869-10C7840E25A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28485AC-83DC-485A-854F-88F30462777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83862</xdr:rowOff>
    </xdr:from>
    <xdr:to>
      <xdr:col>81</xdr:col>
      <xdr:colOff>95250</xdr:colOff>
      <xdr:row>62</xdr:row>
      <xdr:rowOff>14012</xdr:rowOff>
    </xdr:to>
    <xdr:sp macro="" textlink="">
      <xdr:nvSpPr>
        <xdr:cNvPr id="340" name="楕円 339">
          <a:extLst>
            <a:ext uri="{FF2B5EF4-FFF2-40B4-BE49-F238E27FC236}">
              <a16:creationId xmlns:a16="http://schemas.microsoft.com/office/drawing/2014/main" id="{D543629F-6F47-42F3-985D-E6435B7BFA91}"/>
            </a:ext>
          </a:extLst>
        </xdr:cNvPr>
        <xdr:cNvSpPr/>
      </xdr:nvSpPr>
      <xdr:spPr>
        <a:xfrm>
          <a:off x="16967200" y="105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100389</xdr:rowOff>
    </xdr:from>
    <xdr:ext cx="762000" cy="259045"/>
    <xdr:sp macro="" textlink="">
      <xdr:nvSpPr>
        <xdr:cNvPr id="341" name="定員管理の状況該当値テキスト">
          <a:extLst>
            <a:ext uri="{FF2B5EF4-FFF2-40B4-BE49-F238E27FC236}">
              <a16:creationId xmlns:a16="http://schemas.microsoft.com/office/drawing/2014/main" id="{DDFD58DB-4158-41E4-AD48-300D73CD2F30}"/>
            </a:ext>
          </a:extLst>
        </xdr:cNvPr>
        <xdr:cNvSpPr txBox="1"/>
      </xdr:nvSpPr>
      <xdr:spPr>
        <a:xfrm>
          <a:off x="17106900" y="1038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70993</xdr:rowOff>
    </xdr:from>
    <xdr:to>
      <xdr:col>77</xdr:col>
      <xdr:colOff>95250</xdr:colOff>
      <xdr:row>62</xdr:row>
      <xdr:rowOff>1143</xdr:rowOff>
    </xdr:to>
    <xdr:sp macro="" textlink="">
      <xdr:nvSpPr>
        <xdr:cNvPr id="342" name="楕円 341">
          <a:extLst>
            <a:ext uri="{FF2B5EF4-FFF2-40B4-BE49-F238E27FC236}">
              <a16:creationId xmlns:a16="http://schemas.microsoft.com/office/drawing/2014/main" id="{04DF0ABB-EBBE-4501-B30F-4451A008F481}"/>
            </a:ext>
          </a:extLst>
        </xdr:cNvPr>
        <xdr:cNvSpPr/>
      </xdr:nvSpPr>
      <xdr:spPr>
        <a:xfrm>
          <a:off x="16129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11320</xdr:rowOff>
    </xdr:from>
    <xdr:ext cx="736600" cy="259045"/>
    <xdr:sp macro="" textlink="">
      <xdr:nvSpPr>
        <xdr:cNvPr id="343" name="テキスト ボックス 342">
          <a:extLst>
            <a:ext uri="{FF2B5EF4-FFF2-40B4-BE49-F238E27FC236}">
              <a16:creationId xmlns:a16="http://schemas.microsoft.com/office/drawing/2014/main" id="{27001E9C-E7EF-4D27-A24E-18CEEBFD5708}"/>
            </a:ext>
          </a:extLst>
        </xdr:cNvPr>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51689</xdr:rowOff>
    </xdr:from>
    <xdr:to>
      <xdr:col>73</xdr:col>
      <xdr:colOff>44450</xdr:colOff>
      <xdr:row>61</xdr:row>
      <xdr:rowOff>153289</xdr:rowOff>
    </xdr:to>
    <xdr:sp macro="" textlink="">
      <xdr:nvSpPr>
        <xdr:cNvPr id="344" name="楕円 343">
          <a:extLst>
            <a:ext uri="{FF2B5EF4-FFF2-40B4-BE49-F238E27FC236}">
              <a16:creationId xmlns:a16="http://schemas.microsoft.com/office/drawing/2014/main" id="{76090E85-DBA6-4959-8FFF-56A566CA555E}"/>
            </a:ext>
          </a:extLst>
        </xdr:cNvPr>
        <xdr:cNvSpPr/>
      </xdr:nvSpPr>
      <xdr:spPr>
        <a:xfrm>
          <a:off x="15240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163466</xdr:rowOff>
    </xdr:from>
    <xdr:ext cx="762000" cy="259045"/>
    <xdr:sp macro="" textlink="">
      <xdr:nvSpPr>
        <xdr:cNvPr id="345" name="テキスト ボックス 344">
          <a:extLst>
            <a:ext uri="{FF2B5EF4-FFF2-40B4-BE49-F238E27FC236}">
              <a16:creationId xmlns:a16="http://schemas.microsoft.com/office/drawing/2014/main" id="{0399B5F0-B4DB-4051-AB95-73C8C691826C}"/>
            </a:ext>
          </a:extLst>
        </xdr:cNvPr>
        <xdr:cNvSpPr txBox="1"/>
      </xdr:nvSpPr>
      <xdr:spPr>
        <a:xfrm>
          <a:off x="14909800" y="1027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18711</xdr:rowOff>
    </xdr:from>
    <xdr:to>
      <xdr:col>68</xdr:col>
      <xdr:colOff>203200</xdr:colOff>
      <xdr:row>61</xdr:row>
      <xdr:rowOff>120311</xdr:rowOff>
    </xdr:to>
    <xdr:sp macro="" textlink="">
      <xdr:nvSpPr>
        <xdr:cNvPr id="346" name="楕円 345">
          <a:extLst>
            <a:ext uri="{FF2B5EF4-FFF2-40B4-BE49-F238E27FC236}">
              <a16:creationId xmlns:a16="http://schemas.microsoft.com/office/drawing/2014/main" id="{6D8B4AE4-FE19-4AD2-9697-9E9D3F9E4CF1}"/>
            </a:ext>
          </a:extLst>
        </xdr:cNvPr>
        <xdr:cNvSpPr/>
      </xdr:nvSpPr>
      <xdr:spPr>
        <a:xfrm>
          <a:off x="143510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130488</xdr:rowOff>
    </xdr:from>
    <xdr:ext cx="762000" cy="259045"/>
    <xdr:sp macro="" textlink="">
      <xdr:nvSpPr>
        <xdr:cNvPr id="347" name="テキスト ボックス 346">
          <a:extLst>
            <a:ext uri="{FF2B5EF4-FFF2-40B4-BE49-F238E27FC236}">
              <a16:creationId xmlns:a16="http://schemas.microsoft.com/office/drawing/2014/main" id="{1572C422-AA23-4FDF-9117-834526FB4131}"/>
            </a:ext>
          </a:extLst>
        </xdr:cNvPr>
        <xdr:cNvSpPr txBox="1"/>
      </xdr:nvSpPr>
      <xdr:spPr>
        <a:xfrm>
          <a:off x="14020800" y="102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6646</xdr:rowOff>
    </xdr:from>
    <xdr:to>
      <xdr:col>64</xdr:col>
      <xdr:colOff>152400</xdr:colOff>
      <xdr:row>61</xdr:row>
      <xdr:rowOff>108246</xdr:rowOff>
    </xdr:to>
    <xdr:sp macro="" textlink="">
      <xdr:nvSpPr>
        <xdr:cNvPr id="348" name="楕円 347">
          <a:extLst>
            <a:ext uri="{FF2B5EF4-FFF2-40B4-BE49-F238E27FC236}">
              <a16:creationId xmlns:a16="http://schemas.microsoft.com/office/drawing/2014/main" id="{311DCBAF-60B1-4681-ABDB-B3B093D35FF0}"/>
            </a:ext>
          </a:extLst>
        </xdr:cNvPr>
        <xdr:cNvSpPr/>
      </xdr:nvSpPr>
      <xdr:spPr>
        <a:xfrm>
          <a:off x="13462000" y="104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118423</xdr:rowOff>
    </xdr:from>
    <xdr:ext cx="762000" cy="259045"/>
    <xdr:sp macro="" textlink="">
      <xdr:nvSpPr>
        <xdr:cNvPr id="349" name="テキスト ボックス 348">
          <a:extLst>
            <a:ext uri="{FF2B5EF4-FFF2-40B4-BE49-F238E27FC236}">
              <a16:creationId xmlns:a16="http://schemas.microsoft.com/office/drawing/2014/main" id="{BABF2381-1082-4942-A530-43F801F2BA23}"/>
            </a:ext>
          </a:extLst>
        </xdr:cNvPr>
        <xdr:cNvSpPr txBox="1"/>
      </xdr:nvSpPr>
      <xdr:spPr>
        <a:xfrm>
          <a:off x="13131800" y="1023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998FB16-8E0C-4A6C-B864-C4B02C7FADE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14E2016C-2FF6-4918-8177-043D7554B2E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B417268A-C830-4992-9411-3034740E573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37835E54-857A-4001-A1D8-81D01D2DFDF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C0B5CB3F-F923-4E88-AC82-D2745DFFB1C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663D315E-BB0F-4872-B515-D202CD355E2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BAF856A3-67BE-4E1B-AF34-4A25D63E3C3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5DAC6C8B-9301-459E-829D-A1ABF8658AE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BBC372BB-B0DB-43B7-BCA6-F3F1F2EA6E3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72C856D-9B77-4BCA-AD74-BFDFFFF8C42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503F812F-B33C-436F-8C02-F1F4F209E2D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E6AFCB4F-FB16-414E-8CE2-27F452BD68D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10546599-37EF-4DE3-A31F-E6B0BC901F2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要因は、一部事務組合の地方債償還財源に充てた負担金の増加等により、分子となる準元利償還金が増加したことと、臨時財政対策債発行可能額の減少等により、分母となる標準財政規模が減少したためである。</a:t>
          </a:r>
        </a:p>
        <a:p>
          <a:r>
            <a:rPr kumimoji="1" lang="ja-JP" altLang="en-US" sz="1300">
              <a:latin typeface="ＭＳ Ｐゴシック" panose="020B0600070205080204" pitchFamily="50" charset="-128"/>
              <a:ea typeface="ＭＳ Ｐゴシック" panose="020B0600070205080204" pitchFamily="50" charset="-128"/>
            </a:rPr>
            <a:t>　今後に控えている大型事業による多額の町債発行により、実質公債費比率の上昇が懸念されるため、特定財源の積極的な導入に努め、公債費の抑制を図っていく。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E405D81D-B6BB-4991-83E7-668267AFCC0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257BC5B6-1A64-4B0B-B23E-AC69059F1F9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9BBCA5A3-0A51-40AB-A897-1CDCDDD0866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E7172D8B-E31F-47EC-9DBB-24A76DC52937}"/>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5A0B5A98-7F5E-4B28-AFF3-6DE94A77A5B5}"/>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4BFE6B0B-F926-4A1E-A4A1-F97B062102AD}"/>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3A66BB52-5691-4799-BAD7-C19B08DE9EE4}"/>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1AB36221-C088-42FA-A107-AB629BAECDC2}"/>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B0AB239B-65AB-4133-86F5-60252004D09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5AC88869-746C-44A2-A4B3-40AB79FDDC5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6CCDF44-05B2-4824-9626-380828046D1B}"/>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EE92DE7-C9FF-4C23-B72B-50483C71DBD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54C5729-70E3-4051-A3AA-0178687AA0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A8E62D34-31AB-4D50-86EA-6C9FCAA11342}"/>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42FC9A05-EF05-4D42-AD9E-A5879DE27B0A}"/>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D2A82215-9756-4DEB-8617-391497085CE8}"/>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E85EA3BC-9041-4EC3-AB27-5C456A898CF4}"/>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484F42EE-9EB7-4A6B-B45B-A42A8AFE5C43}"/>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1524</xdr:rowOff>
    </xdr:to>
    <xdr:cxnSp macro="">
      <xdr:nvCxnSpPr>
        <xdr:cNvPr id="381" name="直線コネクタ 380">
          <a:extLst>
            <a:ext uri="{FF2B5EF4-FFF2-40B4-BE49-F238E27FC236}">
              <a16:creationId xmlns:a16="http://schemas.microsoft.com/office/drawing/2014/main" id="{6C4FA772-12DB-46C8-8E0E-D7A6F866D4B5}"/>
            </a:ext>
          </a:extLst>
        </xdr:cNvPr>
        <xdr:cNvCxnSpPr/>
      </xdr:nvCxnSpPr>
      <xdr:spPr>
        <a:xfrm>
          <a:off x="16179800" y="68402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E13F9302-878B-4535-9E30-68B08B08C00F}"/>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6AA439A3-48D5-4DC7-A9E6-5A50A92D244B}"/>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153670</xdr:rowOff>
    </xdr:to>
    <xdr:cxnSp macro="">
      <xdr:nvCxnSpPr>
        <xdr:cNvPr id="384" name="直線コネクタ 383">
          <a:extLst>
            <a:ext uri="{FF2B5EF4-FFF2-40B4-BE49-F238E27FC236}">
              <a16:creationId xmlns:a16="http://schemas.microsoft.com/office/drawing/2014/main" id="{18A6E215-160D-49C7-B03D-3B9CFFDCA9E9}"/>
            </a:ext>
          </a:extLst>
        </xdr:cNvPr>
        <xdr:cNvCxnSpPr/>
      </xdr:nvCxnSpPr>
      <xdr:spPr>
        <a:xfrm>
          <a:off x="15290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E34A032-E7F7-4B9E-9789-15F556F776B2}"/>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8CD6009F-9070-43DD-B8EB-A695EE489A97}"/>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39</xdr:row>
      <xdr:rowOff>144018</xdr:rowOff>
    </xdr:to>
    <xdr:cxnSp macro="">
      <xdr:nvCxnSpPr>
        <xdr:cNvPr id="387" name="直線コネクタ 386">
          <a:extLst>
            <a:ext uri="{FF2B5EF4-FFF2-40B4-BE49-F238E27FC236}">
              <a16:creationId xmlns:a16="http://schemas.microsoft.com/office/drawing/2014/main" id="{00E6CAE2-CB6B-437E-9BF7-E1CD002EC522}"/>
            </a:ext>
          </a:extLst>
        </xdr:cNvPr>
        <xdr:cNvCxnSpPr/>
      </xdr:nvCxnSpPr>
      <xdr:spPr>
        <a:xfrm>
          <a:off x="14401800" y="68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FAB265C7-2383-4418-A869-DEC673A3885F}"/>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6B259EC8-A1E2-4546-93AD-772B6552A2A2}"/>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163322</xdr:rowOff>
    </xdr:to>
    <xdr:cxnSp macro="">
      <xdr:nvCxnSpPr>
        <xdr:cNvPr id="390" name="直線コネクタ 389">
          <a:extLst>
            <a:ext uri="{FF2B5EF4-FFF2-40B4-BE49-F238E27FC236}">
              <a16:creationId xmlns:a16="http://schemas.microsoft.com/office/drawing/2014/main" id="{72F5861C-FC09-4734-9F6C-47FA8D073935}"/>
            </a:ext>
          </a:extLst>
        </xdr:cNvPr>
        <xdr:cNvCxnSpPr/>
      </xdr:nvCxnSpPr>
      <xdr:spPr>
        <a:xfrm flipV="1">
          <a:off x="13512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CB7A67F-13D6-4963-A1AD-AC35EC494496}"/>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BD20CD81-5756-401C-85A3-86BA6D075E8C}"/>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3F5D0EB4-667C-449F-B170-D9ACAA424FE9}"/>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4F2C46B7-73CD-4E25-8317-DCC3906AC86B}"/>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009FBE0-6A07-4F01-AC03-332DF2D85E8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E776350-E9B9-4BB2-B666-39258A259CE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DA7271E-AFC2-47F9-8D16-C41757DA0D7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0E91AF1-02A7-42FE-93CB-6F150CE8DC1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7A4948B-DFE3-4F6F-992B-930462BCFFC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400" name="楕円 399">
          <a:extLst>
            <a:ext uri="{FF2B5EF4-FFF2-40B4-BE49-F238E27FC236}">
              <a16:creationId xmlns:a16="http://schemas.microsoft.com/office/drawing/2014/main" id="{A1CCBB5A-1846-4523-A096-32320FA5943D}"/>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401" name="公債費負担の状況該当値テキスト">
          <a:extLst>
            <a:ext uri="{FF2B5EF4-FFF2-40B4-BE49-F238E27FC236}">
              <a16:creationId xmlns:a16="http://schemas.microsoft.com/office/drawing/2014/main" id="{2952B334-D363-4A5C-A251-033CF6E3AB7E}"/>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a:extLst>
            <a:ext uri="{FF2B5EF4-FFF2-40B4-BE49-F238E27FC236}">
              <a16:creationId xmlns:a16="http://schemas.microsoft.com/office/drawing/2014/main" id="{07138F5E-060F-4516-BF4A-349193B220B3}"/>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a:extLst>
            <a:ext uri="{FF2B5EF4-FFF2-40B4-BE49-F238E27FC236}">
              <a16:creationId xmlns:a16="http://schemas.microsoft.com/office/drawing/2014/main" id="{4420AF16-A15A-4E86-82BE-DD60A71161D6}"/>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4" name="楕円 403">
          <a:extLst>
            <a:ext uri="{FF2B5EF4-FFF2-40B4-BE49-F238E27FC236}">
              <a16:creationId xmlns:a16="http://schemas.microsoft.com/office/drawing/2014/main" id="{040322C7-41C4-46CA-A165-A65762D9337B}"/>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5" name="テキスト ボックス 404">
          <a:extLst>
            <a:ext uri="{FF2B5EF4-FFF2-40B4-BE49-F238E27FC236}">
              <a16:creationId xmlns:a16="http://schemas.microsoft.com/office/drawing/2014/main" id="{D2D21B14-5C5E-4680-8FED-02D0988C2A6E}"/>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6" name="楕円 405">
          <a:extLst>
            <a:ext uri="{FF2B5EF4-FFF2-40B4-BE49-F238E27FC236}">
              <a16:creationId xmlns:a16="http://schemas.microsoft.com/office/drawing/2014/main" id="{18B35D52-3564-449E-88A5-604917DD371D}"/>
            </a:ext>
          </a:extLst>
        </xdr:cNvPr>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7" name="テキスト ボックス 406">
          <a:extLst>
            <a:ext uri="{FF2B5EF4-FFF2-40B4-BE49-F238E27FC236}">
              <a16:creationId xmlns:a16="http://schemas.microsoft.com/office/drawing/2014/main" id="{A3B98123-D874-4D6A-B909-A47C99A49E76}"/>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8" name="楕円 407">
          <a:extLst>
            <a:ext uri="{FF2B5EF4-FFF2-40B4-BE49-F238E27FC236}">
              <a16:creationId xmlns:a16="http://schemas.microsoft.com/office/drawing/2014/main" id="{41376424-846E-43CA-A517-800DF3E1D8B3}"/>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9" name="テキスト ボックス 408">
          <a:extLst>
            <a:ext uri="{FF2B5EF4-FFF2-40B4-BE49-F238E27FC236}">
              <a16:creationId xmlns:a16="http://schemas.microsoft.com/office/drawing/2014/main" id="{3CD5B755-F56C-484A-898E-E0B7D3A36F6B}"/>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991EABF-EB66-4AB9-BAAC-D2BF8A9C378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6134D9D-33CE-4004-BB64-F0336FEDD73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4138794D-77FE-4CBB-9BC3-A1355BD8E9B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65C531DE-1681-4569-B25C-A0456A9B62C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32B2030-71E9-4C6B-AFF0-E1227EC06BF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1CF07A6-DD0A-4E71-B3FA-1C34D5C4C62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35BB18-7234-434B-80D3-6486B4D9C13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E8DFC6E-CB6A-48C5-8CAF-A08FEB2B00F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15BB9A5-C0B7-4DA6-9A92-93F599D3B59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9F86891-11CC-48E6-A2DD-EB9B81244F9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68EA5EB-F2DE-4F9F-AECB-03612CB643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7E0F2C0-DA86-4DC1-9C32-F88805F0BBA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3F8E8E8-EF2A-4098-9FCF-57559EA0162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決算余剰金のうち、</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百万円を財政調整基金へ積み立てたことにより、充当可能基金が増加したため、将来負担比率は前年度から</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令和５年度からは、防災情報伝達システム整備（同報無線デジタル化）等の大型事業が控えており、事業実施にあたっては町債発行が不可欠であるため、起債と償還のバランスを考慮しつつ、将来世代への過度の負担とならないよう、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88417D4F-0167-40DF-BF91-091C510214B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105336B-244E-44DD-895B-6872446C052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9D8F26C-45AC-4404-99DF-B27C6FB8205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4304E03A-345E-4CC8-AB2B-2A3A39D3E95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96D1DB3C-6644-4D56-8DFF-18D9BD39F82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3279A6A2-EBA1-4040-BB7B-87D43C8B389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1B42B618-5A2F-4991-BACB-DC801A21C45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E6B97FFC-3ECB-49D3-8B0E-1B25AB652BB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48D7E967-A150-40A6-B27A-B7ED2B109B1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7923274A-B59D-4941-ACA0-7FCD5ED5840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FE52C90D-1F9E-450B-93AE-C4D4E2617FC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59CE2BE3-2A68-416C-913F-17F2C294297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A063EE0C-2C97-4EDF-A965-45C21321AC83}"/>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703A9EC7-2CCC-48E0-AFB8-745241E6598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EFE169C4-E93E-4807-9D78-9AB9AE8CB75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49F294F2-6E22-4D15-BA04-076AF51A1D1B}"/>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E23C6569-AA8B-44F3-A1F7-6D757D33EC65}"/>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231C8A0A-13F5-49F8-9872-FE88780F628A}"/>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3C84E619-01CF-4CEC-983B-939489388466}"/>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E9FDA8C4-8C08-45D2-81D8-CCE7212A5AA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101882</xdr:rowOff>
    </xdr:to>
    <xdr:cxnSp macro="">
      <xdr:nvCxnSpPr>
        <xdr:cNvPr id="443" name="直線コネクタ 442">
          <a:extLst>
            <a:ext uri="{FF2B5EF4-FFF2-40B4-BE49-F238E27FC236}">
              <a16:creationId xmlns:a16="http://schemas.microsoft.com/office/drawing/2014/main" id="{A3D58423-7D7D-44A5-BD5C-59FF3B87FE7B}"/>
            </a:ext>
          </a:extLst>
        </xdr:cNvPr>
        <xdr:cNvCxnSpPr/>
      </xdr:nvCxnSpPr>
      <xdr:spPr>
        <a:xfrm flipV="1">
          <a:off x="16179800" y="2511425"/>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55465997-1D25-4187-80A3-8FD7E87CD1F1}"/>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9136B636-4B9E-4570-8B39-31EC8718F8CA}"/>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101882</xdr:rowOff>
    </xdr:from>
    <xdr:to>
      <xdr:col>77</xdr:col>
      <xdr:colOff>44450</xdr:colOff>
      <xdr:row>16</xdr:row>
      <xdr:rowOff>93980</xdr:rowOff>
    </xdr:to>
    <xdr:cxnSp macro="">
      <xdr:nvCxnSpPr>
        <xdr:cNvPr id="446" name="直線コネクタ 445">
          <a:extLst>
            <a:ext uri="{FF2B5EF4-FFF2-40B4-BE49-F238E27FC236}">
              <a16:creationId xmlns:a16="http://schemas.microsoft.com/office/drawing/2014/main" id="{ACC9B232-9C78-4792-B7FA-85ECD3989DBD}"/>
            </a:ext>
          </a:extLst>
        </xdr:cNvPr>
        <xdr:cNvCxnSpPr/>
      </xdr:nvCxnSpPr>
      <xdr:spPr>
        <a:xfrm flipV="1">
          <a:off x="15290800" y="2673632"/>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8ECA0F7F-68ED-465A-A8B8-D54E5A86BA8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141BEB51-E490-4CAA-9BDE-421B0AF6C342}"/>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93980</xdr:rowOff>
    </xdr:from>
    <xdr:to>
      <xdr:col>72</xdr:col>
      <xdr:colOff>203200</xdr:colOff>
      <xdr:row>17</xdr:row>
      <xdr:rowOff>35137</xdr:rowOff>
    </xdr:to>
    <xdr:cxnSp macro="">
      <xdr:nvCxnSpPr>
        <xdr:cNvPr id="449" name="直線コネクタ 448">
          <a:extLst>
            <a:ext uri="{FF2B5EF4-FFF2-40B4-BE49-F238E27FC236}">
              <a16:creationId xmlns:a16="http://schemas.microsoft.com/office/drawing/2014/main" id="{2E4F6CEC-CA99-4F2B-99C0-4372EA521360}"/>
            </a:ext>
          </a:extLst>
        </xdr:cNvPr>
        <xdr:cNvCxnSpPr/>
      </xdr:nvCxnSpPr>
      <xdr:spPr>
        <a:xfrm flipV="1">
          <a:off x="14401800" y="28371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E1A6E776-6D72-4224-8398-7E02585C5C61}"/>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B8A7F0B4-3B7C-4485-BAEE-64CD312D7BF9}"/>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155646</xdr:rowOff>
    </xdr:from>
    <xdr:to>
      <xdr:col>68</xdr:col>
      <xdr:colOff>152400</xdr:colOff>
      <xdr:row>17</xdr:row>
      <xdr:rowOff>35137</xdr:rowOff>
    </xdr:to>
    <xdr:cxnSp macro="">
      <xdr:nvCxnSpPr>
        <xdr:cNvPr id="452" name="直線コネクタ 451">
          <a:extLst>
            <a:ext uri="{FF2B5EF4-FFF2-40B4-BE49-F238E27FC236}">
              <a16:creationId xmlns:a16="http://schemas.microsoft.com/office/drawing/2014/main" id="{7899DE21-56AA-46AF-8042-64DF1F58872A}"/>
            </a:ext>
          </a:extLst>
        </xdr:cNvPr>
        <xdr:cNvCxnSpPr/>
      </xdr:nvCxnSpPr>
      <xdr:spPr>
        <a:xfrm>
          <a:off x="13512800" y="2898846"/>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DB525A66-3B9F-4326-B152-7A91F209A2D1}"/>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F0390028-1B15-420C-8517-8C9C0417E871}"/>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DBCA4066-0EF7-4F37-BD00-7BC7400706B8}"/>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36F6D78F-D974-4DF5-AD44-DA5C0ED0226F}"/>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BDB1A68-E149-43C5-BCA6-BC157F86991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448529E5-F63A-4C36-8F15-C3444F87284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F6F3B86-4798-4BF9-BED7-A66DEBF98F2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B007B69-16EE-45A3-A22A-AFA55EA4C95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B83256B-9758-4A0D-A671-ACA8D5DA99C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62" name="楕円 461">
          <a:extLst>
            <a:ext uri="{FF2B5EF4-FFF2-40B4-BE49-F238E27FC236}">
              <a16:creationId xmlns:a16="http://schemas.microsoft.com/office/drawing/2014/main" id="{1508AC88-CA78-4FF9-821E-C2482C40847A}"/>
            </a:ext>
          </a:extLst>
        </xdr:cNvPr>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32402</xdr:rowOff>
    </xdr:from>
    <xdr:ext cx="762000" cy="259045"/>
    <xdr:sp macro="" textlink="">
      <xdr:nvSpPr>
        <xdr:cNvPr id="463" name="将来負担の状況該当値テキスト">
          <a:extLst>
            <a:ext uri="{FF2B5EF4-FFF2-40B4-BE49-F238E27FC236}">
              <a16:creationId xmlns:a16="http://schemas.microsoft.com/office/drawing/2014/main" id="{6B7F01EA-B20C-44EF-B812-8E4EE8576756}"/>
            </a:ext>
          </a:extLst>
        </xdr:cNvPr>
        <xdr:cNvSpPr txBox="1"/>
      </xdr:nvSpPr>
      <xdr:spPr>
        <a:xfrm>
          <a:off x="17106900" y="243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51082</xdr:rowOff>
    </xdr:from>
    <xdr:to>
      <xdr:col>77</xdr:col>
      <xdr:colOff>95250</xdr:colOff>
      <xdr:row>15</xdr:row>
      <xdr:rowOff>152682</xdr:rowOff>
    </xdr:to>
    <xdr:sp macro="" textlink="">
      <xdr:nvSpPr>
        <xdr:cNvPr id="464" name="楕円 463">
          <a:extLst>
            <a:ext uri="{FF2B5EF4-FFF2-40B4-BE49-F238E27FC236}">
              <a16:creationId xmlns:a16="http://schemas.microsoft.com/office/drawing/2014/main" id="{FCEA291E-921E-42D6-9A4D-127D38863D21}"/>
            </a:ext>
          </a:extLst>
        </xdr:cNvPr>
        <xdr:cNvSpPr/>
      </xdr:nvSpPr>
      <xdr:spPr>
        <a:xfrm>
          <a:off x="16129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137459</xdr:rowOff>
    </xdr:from>
    <xdr:ext cx="736600" cy="259045"/>
    <xdr:sp macro="" textlink="">
      <xdr:nvSpPr>
        <xdr:cNvPr id="465" name="テキスト ボックス 464">
          <a:extLst>
            <a:ext uri="{FF2B5EF4-FFF2-40B4-BE49-F238E27FC236}">
              <a16:creationId xmlns:a16="http://schemas.microsoft.com/office/drawing/2014/main" id="{E04943D3-00B2-42C8-8DA4-0E8A0182C9BC}"/>
            </a:ext>
          </a:extLst>
        </xdr:cNvPr>
        <xdr:cNvSpPr txBox="1"/>
      </xdr:nvSpPr>
      <xdr:spPr>
        <a:xfrm>
          <a:off x="15798800" y="27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43180</xdr:rowOff>
    </xdr:from>
    <xdr:to>
      <xdr:col>73</xdr:col>
      <xdr:colOff>44450</xdr:colOff>
      <xdr:row>16</xdr:row>
      <xdr:rowOff>144780</xdr:rowOff>
    </xdr:to>
    <xdr:sp macro="" textlink="">
      <xdr:nvSpPr>
        <xdr:cNvPr id="466" name="楕円 465">
          <a:extLst>
            <a:ext uri="{FF2B5EF4-FFF2-40B4-BE49-F238E27FC236}">
              <a16:creationId xmlns:a16="http://schemas.microsoft.com/office/drawing/2014/main" id="{DD7EC3F4-8F41-49EF-96D7-F58DEEDDD702}"/>
            </a:ext>
          </a:extLst>
        </xdr:cNvPr>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129557</xdr:rowOff>
    </xdr:from>
    <xdr:ext cx="762000" cy="259045"/>
    <xdr:sp macro="" textlink="">
      <xdr:nvSpPr>
        <xdr:cNvPr id="467" name="テキスト ボックス 466">
          <a:extLst>
            <a:ext uri="{FF2B5EF4-FFF2-40B4-BE49-F238E27FC236}">
              <a16:creationId xmlns:a16="http://schemas.microsoft.com/office/drawing/2014/main" id="{7F714EDD-175B-46CC-B996-77FF8712453C}"/>
            </a:ext>
          </a:extLst>
        </xdr:cNvPr>
        <xdr:cNvSpPr txBox="1"/>
      </xdr:nvSpPr>
      <xdr:spPr>
        <a:xfrm>
          <a:off x="14909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155787</xdr:rowOff>
    </xdr:from>
    <xdr:to>
      <xdr:col>68</xdr:col>
      <xdr:colOff>203200</xdr:colOff>
      <xdr:row>17</xdr:row>
      <xdr:rowOff>85937</xdr:rowOff>
    </xdr:to>
    <xdr:sp macro="" textlink="">
      <xdr:nvSpPr>
        <xdr:cNvPr id="468" name="楕円 467">
          <a:extLst>
            <a:ext uri="{FF2B5EF4-FFF2-40B4-BE49-F238E27FC236}">
              <a16:creationId xmlns:a16="http://schemas.microsoft.com/office/drawing/2014/main" id="{63E067CE-ED22-43B4-AB61-C9C647CD7926}"/>
            </a:ext>
          </a:extLst>
        </xdr:cNvPr>
        <xdr:cNvSpPr/>
      </xdr:nvSpPr>
      <xdr:spPr>
        <a:xfrm>
          <a:off x="14351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70714</xdr:rowOff>
    </xdr:from>
    <xdr:ext cx="762000" cy="259045"/>
    <xdr:sp macro="" textlink="">
      <xdr:nvSpPr>
        <xdr:cNvPr id="469" name="テキスト ボックス 468">
          <a:extLst>
            <a:ext uri="{FF2B5EF4-FFF2-40B4-BE49-F238E27FC236}">
              <a16:creationId xmlns:a16="http://schemas.microsoft.com/office/drawing/2014/main" id="{6BBB5535-E09F-4B08-9855-BCD3CEA9CC8F}"/>
            </a:ext>
          </a:extLst>
        </xdr:cNvPr>
        <xdr:cNvSpPr txBox="1"/>
      </xdr:nvSpPr>
      <xdr:spPr>
        <a:xfrm>
          <a:off x="14020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104846</xdr:rowOff>
    </xdr:from>
    <xdr:to>
      <xdr:col>64</xdr:col>
      <xdr:colOff>152400</xdr:colOff>
      <xdr:row>17</xdr:row>
      <xdr:rowOff>34996</xdr:rowOff>
    </xdr:to>
    <xdr:sp macro="" textlink="">
      <xdr:nvSpPr>
        <xdr:cNvPr id="470" name="楕円 469">
          <a:extLst>
            <a:ext uri="{FF2B5EF4-FFF2-40B4-BE49-F238E27FC236}">
              <a16:creationId xmlns:a16="http://schemas.microsoft.com/office/drawing/2014/main" id="{F3EA643F-3D29-4CC5-B2ED-F7F458A47B61}"/>
            </a:ext>
          </a:extLst>
        </xdr:cNvPr>
        <xdr:cNvSpPr/>
      </xdr:nvSpPr>
      <xdr:spPr>
        <a:xfrm>
          <a:off x="13462000" y="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19773</xdr:rowOff>
    </xdr:from>
    <xdr:ext cx="762000" cy="259045"/>
    <xdr:sp macro="" textlink="">
      <xdr:nvSpPr>
        <xdr:cNvPr id="471" name="テキスト ボックス 470">
          <a:extLst>
            <a:ext uri="{FF2B5EF4-FFF2-40B4-BE49-F238E27FC236}">
              <a16:creationId xmlns:a16="http://schemas.microsoft.com/office/drawing/2014/main" id="{4656A019-5380-4730-B62E-208975A593A5}"/>
            </a:ext>
          </a:extLst>
        </xdr:cNvPr>
        <xdr:cNvSpPr txBox="1"/>
      </xdr:nvSpPr>
      <xdr:spPr>
        <a:xfrm>
          <a:off x="13131800" y="29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6,728
6,650
100.69
5,054,705
4,779,357
185,416
2,764,779
2,861,721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職員数及び時間外手当の減少等により、経常経費充当一般財源は前年度から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百万円減少したが、分母となる経常一般財源についても</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百万円減少したことから、経常収支比率は前年度から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ポイント下回っており、引き続き事務事業の効率化等を図り、人件費の抑制に努めていく。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百万円増加したことに加え、分母となる経常一般財源が</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百万円減少したことから、経常収支比率は前年度から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ポイント上昇し、依然として類似団体内平均値を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これは、町営観光施設、図書館や学校給食センター等の運営業務を行政事務包括業務委託により外部委託し、人件費を抑えていることが要因であると考える。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xdr:rowOff>
    </xdr:from>
    <xdr:to>
      <xdr:col>82</xdr:col>
      <xdr:colOff>107950</xdr:colOff>
      <xdr:row>18</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896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89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5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170434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39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124206</xdr:rowOff>
    </xdr:from>
    <xdr:to>
      <xdr:col>78</xdr:col>
      <xdr:colOff>120650</xdr:colOff>
      <xdr:row>18</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39133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2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少子高齢化に伴い、高齢者に対する扶助費は増加傾向にあるものの、幼児・児童等の子どもに対する扶助費が減少しており、経常経費充当一般財源は前年度から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百万円減少し、経常収支比率は前年度から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今後は、少子化対策に要する扶助費の増額が見込まれるため、各種手当等の内容精査を行うなど、扶助費の適正な支給に努めていく。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28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維持補修費は、経常経費充当一般財源が前年度から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百万円増加し、経常収支比率は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ポイント上昇した。今後も公共施設等総合管理計画に基づき経費削減に努めていく。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繰出金は、国民健康保険特別会計繰出金の増額はあったが、経常経費充当一般財源が前年度から</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百万円減少し、経常収支比率は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ポイント低下した。今後も各事業に対応した計画策定及び財政運営により、繰出金の抑制に努めていく。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46990</xdr:rowOff>
    </xdr:from>
    <xdr:to>
      <xdr:col>82</xdr:col>
      <xdr:colOff>107950</xdr:colOff>
      <xdr:row>54</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1338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66040</xdr:rowOff>
    </xdr:from>
    <xdr:to>
      <xdr:col>78</xdr:col>
      <xdr:colOff>69850</xdr:colOff>
      <xdr:row>54</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55</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54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167640</xdr:rowOff>
    </xdr:from>
    <xdr:to>
      <xdr:col>82</xdr:col>
      <xdr:colOff>158750</xdr:colOff>
      <xdr:row>53</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76217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一部事務組合東河環境センター等の負担金の増額により、経常経費充当一般財源が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百万円増加したことに加え、分母となる経常一般財源が</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百万円減少したことから、経常収支比率は前年度から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前記組合への負担金は施設長寿命化等により増加が見込まれており、数値上昇が見込まれる。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120142</xdr:rowOff>
    </xdr:from>
    <xdr:to>
      <xdr:col>82</xdr:col>
      <xdr:colOff>107950</xdr:colOff>
      <xdr:row>40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8066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146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146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76200</xdr:rowOff>
    </xdr:from>
    <xdr:to>
      <xdr:col>82</xdr:col>
      <xdr:colOff>158750</xdr:colOff>
      <xdr:row>41</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156227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償還終了額に対して、償還開始額が下回ったことにより経常経費充当一般財源は前年度から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百万円減少したが、分母となる経常一般財源についても</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百万円減少したことから、経常収支比率は前年度から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今後に控えている大型事業による多額の町債発行により、数値の上昇が懸念されるため、公債費の抑制を図っていく。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2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28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75</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23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168911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経常収支比率は、前年度から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ポイント上昇した。経常経費充当一般財源の総額は</a:t>
          </a:r>
          <a:r>
            <a:rPr kumimoji="1" lang="en-US" altLang="ja-JP" sz="1300">
              <a:latin typeface="ＭＳ Ｐゴシック" panose="020B0600070205080204" pitchFamily="50" charset="-128"/>
              <a:ea typeface="ＭＳ Ｐゴシック" panose="020B0600070205080204" pitchFamily="50" charset="-128"/>
            </a:rPr>
            <a:t>2,138</a:t>
          </a:r>
          <a:r>
            <a:rPr kumimoji="1" lang="ja-JP" altLang="en-US" sz="1300">
              <a:latin typeface="ＭＳ Ｐゴシック" panose="020B0600070205080204" pitchFamily="50" charset="-128"/>
              <a:ea typeface="ＭＳ Ｐゴシック" panose="020B0600070205080204" pitchFamily="50" charset="-128"/>
            </a:rPr>
            <a:t>百万円で、前年度から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百万円減少したが、依然として類似団体内平均値を上回っている。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主な要因としては、物件費と補助費等の経常収支比率が類似団体内平均値を大きく上回っているためである。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今後も補助費等の数値上昇が見込まれていることから、他項目の経費削減を図り、数値上昇の抑制に努めていく。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162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162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78</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6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62230</xdr:rowOff>
    </xdr:from>
    <xdr:to>
      <xdr:col>69</xdr:col>
      <xdr:colOff>92075</xdr:colOff>
      <xdr:row>78</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35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2733</xdr:rowOff>
    </xdr:from>
    <xdr:to>
      <xdr:col>29</xdr:col>
      <xdr:colOff>127000</xdr:colOff>
      <xdr:row>17</xdr:row>
      <xdr:rowOff>18118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5008"/>
          <a:ext cx="647700" cy="15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18118</xdr:rowOff>
    </xdr:from>
    <xdr:to>
      <xdr:col>26</xdr:col>
      <xdr:colOff>50800</xdr:colOff>
      <xdr:row>17</xdr:row>
      <xdr:rowOff>63594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0393"/>
          <a:ext cx="698500" cy="4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40140</xdr:rowOff>
    </xdr:from>
    <xdr:to>
      <xdr:col>22</xdr:col>
      <xdr:colOff>114300</xdr:colOff>
      <xdr:row>17</xdr:row>
      <xdr:rowOff>63594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2415"/>
          <a:ext cx="6985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40140</xdr:rowOff>
    </xdr:from>
    <xdr:to>
      <xdr:col>18</xdr:col>
      <xdr:colOff>177800</xdr:colOff>
      <xdr:row>17</xdr:row>
      <xdr:rowOff>106647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2415"/>
          <a:ext cx="698500" cy="6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123383</xdr:rowOff>
    </xdr:from>
    <xdr:to>
      <xdr:col>29</xdr:col>
      <xdr:colOff>177800</xdr:colOff>
      <xdr:row>17</xdr:row>
      <xdr:rowOff>53533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95460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138768</xdr:rowOff>
    </xdr:from>
    <xdr:to>
      <xdr:col>26</xdr:col>
      <xdr:colOff>101600</xdr:colOff>
      <xdr:row>17</xdr:row>
      <xdr:rowOff>68918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53695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12794</xdr:rowOff>
    </xdr:from>
    <xdr:to>
      <xdr:col>22</xdr:col>
      <xdr:colOff>165100</xdr:colOff>
      <xdr:row>17</xdr:row>
      <xdr:rowOff>114394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99171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160790</xdr:rowOff>
    </xdr:from>
    <xdr:to>
      <xdr:col>19</xdr:col>
      <xdr:colOff>38100</xdr:colOff>
      <xdr:row>17</xdr:row>
      <xdr:rowOff>90940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55847</xdr:rowOff>
    </xdr:from>
    <xdr:to>
      <xdr:col>15</xdr:col>
      <xdr:colOff>101600</xdr:colOff>
      <xdr:row>17</xdr:row>
      <xdr:rowOff>157447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142224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93755</xdr:rowOff>
    </xdr:from>
    <xdr:to>
      <xdr:col>29</xdr:col>
      <xdr:colOff>127000</xdr:colOff>
      <xdr:row>37</xdr:row>
      <xdr:rowOff>106573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18455"/>
          <a:ext cx="647700" cy="1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106573</xdr:rowOff>
    </xdr:from>
    <xdr:to>
      <xdr:col>26</xdr:col>
      <xdr:colOff>50800</xdr:colOff>
      <xdr:row>37</xdr:row>
      <xdr:rowOff>148325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1273"/>
          <a:ext cx="698500" cy="4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148325</xdr:rowOff>
    </xdr:from>
    <xdr:to>
      <xdr:col>22</xdr:col>
      <xdr:colOff>114300</xdr:colOff>
      <xdr:row>37</xdr:row>
      <xdr:rowOff>187481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73025"/>
          <a:ext cx="698500" cy="3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187481</xdr:rowOff>
    </xdr:from>
    <xdr:to>
      <xdr:col>18</xdr:col>
      <xdr:colOff>177800</xdr:colOff>
      <xdr:row>37</xdr:row>
      <xdr:rowOff>200609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12181"/>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42955</xdr:rowOff>
    </xdr:from>
    <xdr:to>
      <xdr:col>29</xdr:col>
      <xdr:colOff>177800</xdr:colOff>
      <xdr:row>37</xdr:row>
      <xdr:rowOff>144555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15032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55773</xdr:rowOff>
    </xdr:from>
    <xdr:to>
      <xdr:col>26</xdr:col>
      <xdr:colOff>101600</xdr:colOff>
      <xdr:row>37</xdr:row>
      <xdr:rowOff>157373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142150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6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97525</xdr:rowOff>
    </xdr:from>
    <xdr:to>
      <xdr:col>22</xdr:col>
      <xdr:colOff>165100</xdr:colOff>
      <xdr:row>37</xdr:row>
      <xdr:rowOff>199125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2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183902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136681</xdr:rowOff>
    </xdr:from>
    <xdr:to>
      <xdr:col>19</xdr:col>
      <xdr:colOff>38100</xdr:colOff>
      <xdr:row>37</xdr:row>
      <xdr:rowOff>238281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6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223058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149809</xdr:rowOff>
    </xdr:from>
    <xdr:to>
      <xdr:col>15</xdr:col>
      <xdr:colOff>101600</xdr:colOff>
      <xdr:row>37</xdr:row>
      <xdr:rowOff>251409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7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236186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6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6,728
6,650
100.69
5,054,705
4,779,357
185,416
2,764,779
2,861,721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151831</xdr:rowOff>
    </xdr:from>
    <xdr:to>
      <xdr:col>24</xdr:col>
      <xdr:colOff>63500</xdr:colOff>
      <xdr:row>36</xdr:row>
      <xdr:rowOff>158057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4031"/>
          <a:ext cx="8382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151831</xdr:rowOff>
    </xdr:from>
    <xdr:to>
      <xdr:col>19</xdr:col>
      <xdr:colOff>177800</xdr:colOff>
      <xdr:row>37</xdr:row>
      <xdr:rowOff>23830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4031"/>
          <a:ext cx="889000" cy="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23830</xdr:rowOff>
    </xdr:from>
    <xdr:to>
      <xdr:col>15</xdr:col>
      <xdr:colOff>50800</xdr:colOff>
      <xdr:row>37</xdr:row>
      <xdr:rowOff>110607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7480"/>
          <a:ext cx="8890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110607</xdr:rowOff>
    </xdr:from>
    <xdr:to>
      <xdr:col>10</xdr:col>
      <xdr:colOff>114300</xdr:colOff>
      <xdr:row>37</xdr:row>
      <xdr:rowOff>144447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4257"/>
          <a:ext cx="8890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107257</xdr:rowOff>
    </xdr:from>
    <xdr:to>
      <xdr:col>24</xdr:col>
      <xdr:colOff>114300</xdr:colOff>
      <xdr:row>37</xdr:row>
      <xdr:rowOff>37407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85684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101031</xdr:rowOff>
    </xdr:from>
    <xdr:to>
      <xdr:col>20</xdr:col>
      <xdr:colOff>38100</xdr:colOff>
      <xdr:row>37</xdr:row>
      <xdr:rowOff>31181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22308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6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144480</xdr:rowOff>
    </xdr:from>
    <xdr:to>
      <xdr:col>15</xdr:col>
      <xdr:colOff>101600</xdr:colOff>
      <xdr:row>37</xdr:row>
      <xdr:rowOff>74630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65757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59807</xdr:rowOff>
    </xdr:from>
    <xdr:to>
      <xdr:col>10</xdr:col>
      <xdr:colOff>165100</xdr:colOff>
      <xdr:row>37</xdr:row>
      <xdr:rowOff>161407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152534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93647</xdr:rowOff>
    </xdr:from>
    <xdr:to>
      <xdr:col>6</xdr:col>
      <xdr:colOff>38100</xdr:colOff>
      <xdr:row>38</xdr:row>
      <xdr:rowOff>23797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120862</xdr:rowOff>
    </xdr:from>
    <xdr:to>
      <xdr:col>24</xdr:col>
      <xdr:colOff>63500</xdr:colOff>
      <xdr:row>57</xdr:row>
      <xdr:rowOff>147419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3512"/>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147419</xdr:rowOff>
    </xdr:from>
    <xdr:to>
      <xdr:col>19</xdr:col>
      <xdr:colOff>177800</xdr:colOff>
      <xdr:row>57</xdr:row>
      <xdr:rowOff>160722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0069"/>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153656</xdr:rowOff>
    </xdr:from>
    <xdr:to>
      <xdr:col>15</xdr:col>
      <xdr:colOff>50800</xdr:colOff>
      <xdr:row>57</xdr:row>
      <xdr:rowOff>160722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6306"/>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153656</xdr:rowOff>
    </xdr:from>
    <xdr:to>
      <xdr:col>10</xdr:col>
      <xdr:colOff>114300</xdr:colOff>
      <xdr:row>58</xdr:row>
      <xdr:rowOff>513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6306"/>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70062</xdr:rowOff>
    </xdr:from>
    <xdr:to>
      <xdr:col>24</xdr:col>
      <xdr:colOff>114300</xdr:colOff>
      <xdr:row>58</xdr:row>
      <xdr:rowOff>212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48489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96619</xdr:rowOff>
    </xdr:from>
    <xdr:to>
      <xdr:col>20</xdr:col>
      <xdr:colOff>38100</xdr:colOff>
      <xdr:row>58</xdr:row>
      <xdr:rowOff>26769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17896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6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109922</xdr:rowOff>
    </xdr:from>
    <xdr:to>
      <xdr:col>15</xdr:col>
      <xdr:colOff>101600</xdr:colOff>
      <xdr:row>58</xdr:row>
      <xdr:rowOff>40072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31199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7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102856</xdr:rowOff>
    </xdr:from>
    <xdr:to>
      <xdr:col>10</xdr:col>
      <xdr:colOff>165100</xdr:colOff>
      <xdr:row>58</xdr:row>
      <xdr:rowOff>33006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24133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121163</xdr:rowOff>
    </xdr:from>
    <xdr:to>
      <xdr:col>6</xdr:col>
      <xdr:colOff>38100</xdr:colOff>
      <xdr:row>58</xdr:row>
      <xdr:rowOff>51313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42440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142881</xdr:rowOff>
    </xdr:from>
    <xdr:to>
      <xdr:col>24</xdr:col>
      <xdr:colOff>63500</xdr:colOff>
      <xdr:row>78</xdr:row>
      <xdr:rowOff>30868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44531"/>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30868</xdr:rowOff>
    </xdr:from>
    <xdr:to>
      <xdr:col>19</xdr:col>
      <xdr:colOff>177800</xdr:colOff>
      <xdr:row>78</xdr:row>
      <xdr:rowOff>50946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03968"/>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159207</xdr:rowOff>
    </xdr:from>
    <xdr:to>
      <xdr:col>15</xdr:col>
      <xdr:colOff>50800</xdr:colOff>
      <xdr:row>78</xdr:row>
      <xdr:rowOff>50946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0857"/>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107448</xdr:rowOff>
    </xdr:from>
    <xdr:to>
      <xdr:col>10</xdr:col>
      <xdr:colOff>114300</xdr:colOff>
      <xdr:row>77</xdr:row>
      <xdr:rowOff>159207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09098"/>
          <a:ext cx="8890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92081</xdr:rowOff>
    </xdr:from>
    <xdr:to>
      <xdr:col>24</xdr:col>
      <xdr:colOff>114300</xdr:colOff>
      <xdr:row>78</xdr:row>
      <xdr:rowOff>22231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114958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151518</xdr:rowOff>
    </xdr:from>
    <xdr:to>
      <xdr:col>20</xdr:col>
      <xdr:colOff>38100</xdr:colOff>
      <xdr:row>78</xdr:row>
      <xdr:rowOff>81668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72795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4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xdr:rowOff>
    </xdr:from>
    <xdr:to>
      <xdr:col>15</xdr:col>
      <xdr:colOff>101600</xdr:colOff>
      <xdr:row>78</xdr:row>
      <xdr:rowOff>101746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92873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6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108407</xdr:rowOff>
    </xdr:from>
    <xdr:to>
      <xdr:col>10</xdr:col>
      <xdr:colOff>165100</xdr:colOff>
      <xdr:row>78</xdr:row>
      <xdr:rowOff>38557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55084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56648</xdr:rowOff>
    </xdr:from>
    <xdr:to>
      <xdr:col>6</xdr:col>
      <xdr:colOff>38100</xdr:colOff>
      <xdr:row>77</xdr:row>
      <xdr:rowOff>158248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3325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77532</xdr:rowOff>
    </xdr:from>
    <xdr:to>
      <xdr:col>24</xdr:col>
      <xdr:colOff>63500</xdr:colOff>
      <xdr:row>97</xdr:row>
      <xdr:rowOff>13523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36732"/>
          <a:ext cx="8382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77532</xdr:rowOff>
    </xdr:from>
    <xdr:to>
      <xdr:col>19</xdr:col>
      <xdr:colOff>177800</xdr:colOff>
      <xdr:row>97</xdr:row>
      <xdr:rowOff>157476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36732"/>
          <a:ext cx="889000" cy="2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157476</xdr:rowOff>
    </xdr:from>
    <xdr:to>
      <xdr:col>15</xdr:col>
      <xdr:colOff>50800</xdr:colOff>
      <xdr:row>97</xdr:row>
      <xdr:rowOff>160068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8812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160068</xdr:rowOff>
    </xdr:from>
    <xdr:to>
      <xdr:col>10</xdr:col>
      <xdr:colOff>114300</xdr:colOff>
      <xdr:row>98</xdr:row>
      <xdr:rowOff>30277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90718"/>
          <a:ext cx="889000" cy="4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134173</xdr:rowOff>
    </xdr:from>
    <xdr:to>
      <xdr:col>24</xdr:col>
      <xdr:colOff>114300</xdr:colOff>
      <xdr:row>97</xdr:row>
      <xdr:rowOff>64323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112600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26732</xdr:rowOff>
    </xdr:from>
    <xdr:to>
      <xdr:col>20</xdr:col>
      <xdr:colOff>38100</xdr:colOff>
      <xdr:row>96</xdr:row>
      <xdr:rowOff>128332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119459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106676</xdr:rowOff>
    </xdr:from>
    <xdr:to>
      <xdr:col>15</xdr:col>
      <xdr:colOff>101600</xdr:colOff>
      <xdr:row>98</xdr:row>
      <xdr:rowOff>36826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27953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109268</xdr:rowOff>
    </xdr:from>
    <xdr:to>
      <xdr:col>10</xdr:col>
      <xdr:colOff>165100</xdr:colOff>
      <xdr:row>98</xdr:row>
      <xdr:rowOff>39418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30545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150927</xdr:rowOff>
    </xdr:from>
    <xdr:to>
      <xdr:col>6</xdr:col>
      <xdr:colOff>38100</xdr:colOff>
      <xdr:row>98</xdr:row>
      <xdr:rowOff>81077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72204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56147</xdr:rowOff>
    </xdr:from>
    <xdr:to>
      <xdr:col>55</xdr:col>
      <xdr:colOff>0</xdr:colOff>
      <xdr:row>36</xdr:row>
      <xdr:rowOff>92174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28347"/>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153344</xdr:rowOff>
    </xdr:from>
    <xdr:to>
      <xdr:col>50</xdr:col>
      <xdr:colOff>114300</xdr:colOff>
      <xdr:row>36</xdr:row>
      <xdr:rowOff>92174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82644"/>
          <a:ext cx="889000" cy="28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153344</xdr:rowOff>
    </xdr:from>
    <xdr:to>
      <xdr:col>45</xdr:col>
      <xdr:colOff>177800</xdr:colOff>
      <xdr:row>37</xdr:row>
      <xdr:rowOff>42836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82644"/>
          <a:ext cx="889000" cy="4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42836</xdr:rowOff>
    </xdr:from>
    <xdr:to>
      <xdr:col>41</xdr:col>
      <xdr:colOff>50800</xdr:colOff>
      <xdr:row>37</xdr:row>
      <xdr:rowOff>79588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86486"/>
          <a:ext cx="889000" cy="3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5347</xdr:rowOff>
    </xdr:from>
    <xdr:to>
      <xdr:col>55</xdr:col>
      <xdr:colOff>50800</xdr:colOff>
      <xdr:row>36</xdr:row>
      <xdr:rowOff>106947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28224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2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41374</xdr:rowOff>
    </xdr:from>
    <xdr:to>
      <xdr:col>50</xdr:col>
      <xdr:colOff>165100</xdr:colOff>
      <xdr:row>36</xdr:row>
      <xdr:rowOff>142974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159501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8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102544</xdr:rowOff>
    </xdr:from>
    <xdr:to>
      <xdr:col>46</xdr:col>
      <xdr:colOff>38100</xdr:colOff>
      <xdr:row>35</xdr:row>
      <xdr:rowOff>32694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49221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70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163486</xdr:rowOff>
    </xdr:from>
    <xdr:to>
      <xdr:col>41</xdr:col>
      <xdr:colOff>101600</xdr:colOff>
      <xdr:row>37</xdr:row>
      <xdr:rowOff>93636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110163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11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28788</xdr:rowOff>
    </xdr:from>
    <xdr:to>
      <xdr:col>36</xdr:col>
      <xdr:colOff>165100</xdr:colOff>
      <xdr:row>37</xdr:row>
      <xdr:rowOff>130388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121515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46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92198</xdr:rowOff>
    </xdr:from>
    <xdr:to>
      <xdr:col>55</xdr:col>
      <xdr:colOff>0</xdr:colOff>
      <xdr:row>58</xdr:row>
      <xdr:rowOff>135217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36298"/>
          <a:ext cx="8382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118963</xdr:rowOff>
    </xdr:from>
    <xdr:to>
      <xdr:col>50</xdr:col>
      <xdr:colOff>114300</xdr:colOff>
      <xdr:row>58</xdr:row>
      <xdr:rowOff>135217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63063"/>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118963</xdr:rowOff>
    </xdr:from>
    <xdr:to>
      <xdr:col>45</xdr:col>
      <xdr:colOff>177800</xdr:colOff>
      <xdr:row>59</xdr:row>
      <xdr:rowOff>1496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63063"/>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159582</xdr:rowOff>
    </xdr:from>
    <xdr:to>
      <xdr:col>41</xdr:col>
      <xdr:colOff>50800</xdr:colOff>
      <xdr:row>59</xdr:row>
      <xdr:rowOff>1496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03682"/>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41398</xdr:rowOff>
    </xdr:from>
    <xdr:to>
      <xdr:col>55</xdr:col>
      <xdr:colOff>50800</xdr:colOff>
      <xdr:row>58</xdr:row>
      <xdr:rowOff>142998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84417</xdr:rowOff>
    </xdr:from>
    <xdr:to>
      <xdr:col>50</xdr:col>
      <xdr:colOff>165100</xdr:colOff>
      <xdr:row>59</xdr:row>
      <xdr:rowOff>14567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68163</xdr:rowOff>
    </xdr:from>
    <xdr:to>
      <xdr:col>46</xdr:col>
      <xdr:colOff>38100</xdr:colOff>
      <xdr:row>58</xdr:row>
      <xdr:rowOff>169763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160890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122146</xdr:rowOff>
    </xdr:from>
    <xdr:to>
      <xdr:col>41</xdr:col>
      <xdr:colOff>101600</xdr:colOff>
      <xdr:row>59</xdr:row>
      <xdr:rowOff>52296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43423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108782</xdr:rowOff>
    </xdr:from>
    <xdr:to>
      <xdr:col>36</xdr:col>
      <xdr:colOff>165100</xdr:colOff>
      <xdr:row>59</xdr:row>
      <xdr:rowOff>38932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30059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156428</xdr:rowOff>
    </xdr:from>
    <xdr:to>
      <xdr:col>55</xdr:col>
      <xdr:colOff>0</xdr:colOff>
      <xdr:row>79</xdr:row>
      <xdr:rowOff>8530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9528"/>
          <a:ext cx="838200" cy="2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8530</xdr:rowOff>
    </xdr:from>
    <xdr:to>
      <xdr:col>50</xdr:col>
      <xdr:colOff>114300</xdr:colOff>
      <xdr:row>79</xdr:row>
      <xdr:rowOff>36837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3080"/>
          <a:ext cx="889000" cy="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36837</xdr:rowOff>
    </xdr:from>
    <xdr:to>
      <xdr:col>45</xdr:col>
      <xdr:colOff>177800</xdr:colOff>
      <xdr:row>79</xdr:row>
      <xdr:rowOff>39576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81387"/>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37041</xdr:rowOff>
    </xdr:from>
    <xdr:to>
      <xdr:col>41</xdr:col>
      <xdr:colOff>50800</xdr:colOff>
      <xdr:row>79</xdr:row>
      <xdr:rowOff>39576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1591"/>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105628</xdr:rowOff>
    </xdr:from>
    <xdr:to>
      <xdr:col>55</xdr:col>
      <xdr:colOff>50800</xdr:colOff>
      <xdr:row>79</xdr:row>
      <xdr:rowOff>35778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129180</xdr:rowOff>
    </xdr:from>
    <xdr:to>
      <xdr:col>50</xdr:col>
      <xdr:colOff>165100</xdr:colOff>
      <xdr:row>79</xdr:row>
      <xdr:rowOff>59330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50457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157487</xdr:rowOff>
    </xdr:from>
    <xdr:to>
      <xdr:col>46</xdr:col>
      <xdr:colOff>38100</xdr:colOff>
      <xdr:row>79</xdr:row>
      <xdr:rowOff>87637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78764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160226</xdr:rowOff>
    </xdr:from>
    <xdr:to>
      <xdr:col>41</xdr:col>
      <xdr:colOff>101600</xdr:colOff>
      <xdr:row>79</xdr:row>
      <xdr:rowOff>90376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81503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157691</xdr:rowOff>
    </xdr:from>
    <xdr:to>
      <xdr:col>36</xdr:col>
      <xdr:colOff>165100</xdr:colOff>
      <xdr:row>79</xdr:row>
      <xdr:rowOff>87841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78968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50851</xdr:rowOff>
    </xdr:from>
    <xdr:to>
      <xdr:col>55</xdr:col>
      <xdr:colOff>0</xdr:colOff>
      <xdr:row>98</xdr:row>
      <xdr:rowOff>86905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52951"/>
          <a:ext cx="8382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55412</xdr:rowOff>
    </xdr:from>
    <xdr:to>
      <xdr:col>50</xdr:col>
      <xdr:colOff>114300</xdr:colOff>
      <xdr:row>98</xdr:row>
      <xdr:rowOff>86905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57512"/>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55412</xdr:rowOff>
    </xdr:from>
    <xdr:to>
      <xdr:col>45</xdr:col>
      <xdr:colOff>177800</xdr:colOff>
      <xdr:row>98</xdr:row>
      <xdr:rowOff>109316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57512"/>
          <a:ext cx="8890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92739</xdr:rowOff>
    </xdr:from>
    <xdr:to>
      <xdr:col>41</xdr:col>
      <xdr:colOff>50800</xdr:colOff>
      <xdr:row>98</xdr:row>
      <xdr:rowOff>109316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94839"/>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xdr:rowOff>
    </xdr:from>
    <xdr:to>
      <xdr:col>55</xdr:col>
      <xdr:colOff>50800</xdr:colOff>
      <xdr:row>98</xdr:row>
      <xdr:rowOff>101651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149928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8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36105</xdr:rowOff>
    </xdr:from>
    <xdr:to>
      <xdr:col>50</xdr:col>
      <xdr:colOff>165100</xdr:colOff>
      <xdr:row>98</xdr:row>
      <xdr:rowOff>137705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128832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3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4612</xdr:rowOff>
    </xdr:from>
    <xdr:to>
      <xdr:col>46</xdr:col>
      <xdr:colOff>38100</xdr:colOff>
      <xdr:row>98</xdr:row>
      <xdr:rowOff>106212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97339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58516</xdr:rowOff>
    </xdr:from>
    <xdr:to>
      <xdr:col>41</xdr:col>
      <xdr:colOff>101600</xdr:colOff>
      <xdr:row>98</xdr:row>
      <xdr:rowOff>160116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41939</xdr:rowOff>
    </xdr:from>
    <xdr:to>
      <xdr:col>36</xdr:col>
      <xdr:colOff>165100</xdr:colOff>
      <xdr:row>98</xdr:row>
      <xdr:rowOff>143539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134666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20516</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07066"/>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168176</xdr:rowOff>
    </xdr:from>
    <xdr:to>
      <xdr:col>76</xdr:col>
      <xdr:colOff>114300</xdr:colOff>
      <xdr:row>39</xdr:row>
      <xdr:rowOff>20516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83276"/>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132331</xdr:rowOff>
    </xdr:from>
    <xdr:to>
      <xdr:col>71</xdr:col>
      <xdr:colOff>177800</xdr:colOff>
      <xdr:row>38</xdr:row>
      <xdr:rowOff>168176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7431"/>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141166</xdr:rowOff>
    </xdr:from>
    <xdr:to>
      <xdr:col>76</xdr:col>
      <xdr:colOff>165100</xdr:colOff>
      <xdr:row>39</xdr:row>
      <xdr:rowOff>71316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62443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117376</xdr:rowOff>
    </xdr:from>
    <xdr:to>
      <xdr:col>72</xdr:col>
      <xdr:colOff>38100</xdr:colOff>
      <xdr:row>39</xdr:row>
      <xdr:rowOff>47526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38653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81531</xdr:rowOff>
    </xdr:from>
    <xdr:to>
      <xdr:col>67</xdr:col>
      <xdr:colOff>101600</xdr:colOff>
      <xdr:row>39</xdr:row>
      <xdr:rowOff>11681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2808</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6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23121</xdr:rowOff>
    </xdr:from>
    <xdr:to>
      <xdr:col>85</xdr:col>
      <xdr:colOff>127000</xdr:colOff>
      <xdr:row>78</xdr:row>
      <xdr:rowOff>26158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96221"/>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23121</xdr:rowOff>
    </xdr:from>
    <xdr:to>
      <xdr:col>81</xdr:col>
      <xdr:colOff>50800</xdr:colOff>
      <xdr:row>78</xdr:row>
      <xdr:rowOff>26654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96221"/>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26654</xdr:rowOff>
    </xdr:from>
    <xdr:to>
      <xdr:col>76</xdr:col>
      <xdr:colOff>114300</xdr:colOff>
      <xdr:row>78</xdr:row>
      <xdr:rowOff>34598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9754"/>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34598</xdr:rowOff>
    </xdr:from>
    <xdr:to>
      <xdr:col>71</xdr:col>
      <xdr:colOff>177800</xdr:colOff>
      <xdr:row>78</xdr:row>
      <xdr:rowOff>41970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07698"/>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146808</xdr:rowOff>
    </xdr:from>
    <xdr:to>
      <xdr:col>85</xdr:col>
      <xdr:colOff>177800</xdr:colOff>
      <xdr:row>78</xdr:row>
      <xdr:rowOff>76958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125235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143771</xdr:rowOff>
    </xdr:from>
    <xdr:to>
      <xdr:col>81</xdr:col>
      <xdr:colOff>101600</xdr:colOff>
      <xdr:row>78</xdr:row>
      <xdr:rowOff>73921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65048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147304</xdr:rowOff>
    </xdr:from>
    <xdr:to>
      <xdr:col>76</xdr:col>
      <xdr:colOff>165100</xdr:colOff>
      <xdr:row>78</xdr:row>
      <xdr:rowOff>77454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68581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155248</xdr:rowOff>
    </xdr:from>
    <xdr:to>
      <xdr:col>72</xdr:col>
      <xdr:colOff>38100</xdr:colOff>
      <xdr:row>78</xdr:row>
      <xdr:rowOff>85398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76525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162620</xdr:rowOff>
    </xdr:from>
    <xdr:to>
      <xdr:col>67</xdr:col>
      <xdr:colOff>101600</xdr:colOff>
      <xdr:row>78</xdr:row>
      <xdr:rowOff>92770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83897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102601</xdr:rowOff>
    </xdr:from>
    <xdr:to>
      <xdr:col>85</xdr:col>
      <xdr:colOff>127000</xdr:colOff>
      <xdr:row>98</xdr:row>
      <xdr:rowOff>166154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4701"/>
          <a:ext cx="838200" cy="6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102601</xdr:rowOff>
    </xdr:from>
    <xdr:to>
      <xdr:col>81</xdr:col>
      <xdr:colOff>50800</xdr:colOff>
      <xdr:row>99</xdr:row>
      <xdr:rowOff>36041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4701"/>
          <a:ext cx="889000" cy="1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36041</xdr:rowOff>
    </xdr:from>
    <xdr:to>
      <xdr:col>76</xdr:col>
      <xdr:colOff>114300</xdr:colOff>
      <xdr:row>99</xdr:row>
      <xdr:rowOff>42442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959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42442</xdr:rowOff>
    </xdr:from>
    <xdr:to>
      <xdr:col>71</xdr:col>
      <xdr:colOff>177800</xdr:colOff>
      <xdr:row>99</xdr:row>
      <xdr:rowOff>43318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1599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115354</xdr:rowOff>
    </xdr:from>
    <xdr:to>
      <xdr:col>85</xdr:col>
      <xdr:colOff>177800</xdr:colOff>
      <xdr:row>99</xdr:row>
      <xdr:rowOff>45504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30281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51801</xdr:rowOff>
    </xdr:from>
    <xdr:to>
      <xdr:col>81</xdr:col>
      <xdr:colOff>101600</xdr:colOff>
      <xdr:row>98</xdr:row>
      <xdr:rowOff>153401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144528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156691</xdr:rowOff>
    </xdr:from>
    <xdr:to>
      <xdr:col>76</xdr:col>
      <xdr:colOff>165100</xdr:colOff>
      <xdr:row>99</xdr:row>
      <xdr:rowOff>86841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77968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5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163092</xdr:rowOff>
    </xdr:from>
    <xdr:to>
      <xdr:col>72</xdr:col>
      <xdr:colOff>38100</xdr:colOff>
      <xdr:row>99</xdr:row>
      <xdr:rowOff>93242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84369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163968</xdr:rowOff>
    </xdr:from>
    <xdr:to>
      <xdr:col>67</xdr:col>
      <xdr:colOff>101600</xdr:colOff>
      <xdr:row>99</xdr:row>
      <xdr:rowOff>94118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85245</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705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131607</xdr:rowOff>
    </xdr:from>
    <xdr:to>
      <xdr:col>116</xdr:col>
      <xdr:colOff>63500</xdr:colOff>
      <xdr:row>38</xdr:row>
      <xdr:rowOff>131950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4670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131745</xdr:rowOff>
    </xdr:from>
    <xdr:to>
      <xdr:col>111</xdr:col>
      <xdr:colOff>177800</xdr:colOff>
      <xdr:row>38</xdr:row>
      <xdr:rowOff>131950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4684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131745</xdr:rowOff>
    </xdr:from>
    <xdr:to>
      <xdr:col>107</xdr:col>
      <xdr:colOff>50800</xdr:colOff>
      <xdr:row>38</xdr:row>
      <xdr:rowOff>134534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4684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134534</xdr:rowOff>
    </xdr:from>
    <xdr:to>
      <xdr:col>102</xdr:col>
      <xdr:colOff>114300</xdr:colOff>
      <xdr:row>38</xdr:row>
      <xdr:rowOff>134900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496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80807</xdr:rowOff>
    </xdr:from>
    <xdr:to>
      <xdr:col>116</xdr:col>
      <xdr:colOff>114300</xdr:colOff>
      <xdr:row>39</xdr:row>
      <xdr:rowOff>10957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81150</xdr:rowOff>
    </xdr:from>
    <xdr:to>
      <xdr:col>112</xdr:col>
      <xdr:colOff>38100</xdr:colOff>
      <xdr:row>39</xdr:row>
      <xdr:rowOff>11300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2427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688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80945</xdr:rowOff>
    </xdr:from>
    <xdr:to>
      <xdr:col>107</xdr:col>
      <xdr:colOff>101600</xdr:colOff>
      <xdr:row>39</xdr:row>
      <xdr:rowOff>11095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2222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83734</xdr:rowOff>
    </xdr:from>
    <xdr:to>
      <xdr:col>102</xdr:col>
      <xdr:colOff>165100</xdr:colOff>
      <xdr:row>39</xdr:row>
      <xdr:rowOff>13884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5011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9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84100</xdr:rowOff>
    </xdr:from>
    <xdr:to>
      <xdr:col>98</xdr:col>
      <xdr:colOff>38100</xdr:colOff>
      <xdr:row>39</xdr:row>
      <xdr:rowOff>14250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5377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32283</xdr:rowOff>
    </xdr:from>
    <xdr:to>
      <xdr:col>116</xdr:col>
      <xdr:colOff>63500</xdr:colOff>
      <xdr:row>76</xdr:row>
      <xdr:rowOff>66890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62483"/>
          <a:ext cx="8382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66890</xdr:rowOff>
    </xdr:from>
    <xdr:to>
      <xdr:col>111</xdr:col>
      <xdr:colOff>177800</xdr:colOff>
      <xdr:row>76</xdr:row>
      <xdr:rowOff>77039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97090"/>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77039</xdr:rowOff>
    </xdr:from>
    <xdr:to>
      <xdr:col>107</xdr:col>
      <xdr:colOff>50800</xdr:colOff>
      <xdr:row>76</xdr:row>
      <xdr:rowOff>81725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0723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81725</xdr:rowOff>
    </xdr:from>
    <xdr:to>
      <xdr:col>102</xdr:col>
      <xdr:colOff>114300</xdr:colOff>
      <xdr:row>76</xdr:row>
      <xdr:rowOff>118084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11925"/>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152933</xdr:rowOff>
    </xdr:from>
    <xdr:to>
      <xdr:col>116</xdr:col>
      <xdr:colOff>114300</xdr:colOff>
      <xdr:row>76</xdr:row>
      <xdr:rowOff>83083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131360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16090</xdr:rowOff>
    </xdr:from>
    <xdr:to>
      <xdr:col>112</xdr:col>
      <xdr:colOff>38100</xdr:colOff>
      <xdr:row>76</xdr:row>
      <xdr:rowOff>117690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108817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26239</xdr:rowOff>
    </xdr:from>
    <xdr:to>
      <xdr:col>107</xdr:col>
      <xdr:colOff>101600</xdr:colOff>
      <xdr:row>76</xdr:row>
      <xdr:rowOff>127839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118966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30925</xdr:rowOff>
    </xdr:from>
    <xdr:to>
      <xdr:col>102</xdr:col>
      <xdr:colOff>165100</xdr:colOff>
      <xdr:row>76</xdr:row>
      <xdr:rowOff>132525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123652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67284</xdr:rowOff>
    </xdr:from>
    <xdr:to>
      <xdr:col>98</xdr:col>
      <xdr:colOff>38100</xdr:colOff>
      <xdr:row>76</xdr:row>
      <xdr:rowOff>168884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歳出総額の住民一人当たりは</a:t>
          </a:r>
          <a:r>
            <a:rPr kumimoji="1" lang="en-US" altLang="ja-JP" sz="1300">
              <a:latin typeface="ＭＳ Ｐゴシック" panose="020B0600070205080204" pitchFamily="50" charset="-128"/>
              <a:ea typeface="ＭＳ Ｐゴシック" panose="020B0600070205080204" pitchFamily="50" charset="-128"/>
            </a:rPr>
            <a:t>710,368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19,862</a:t>
          </a:r>
          <a:r>
            <a:rPr kumimoji="1" lang="ja-JP" altLang="en-US" sz="1300">
              <a:latin typeface="ＭＳ Ｐゴシック" panose="020B0600070205080204" pitchFamily="50" charset="-128"/>
              <a:ea typeface="ＭＳ Ｐゴシック" panose="020B0600070205080204" pitchFamily="50" charset="-128"/>
            </a:rPr>
            <a:t>円増加した。前年度から住民一人当たりコストが上昇した項目は、物件費、維持補修費、補助費等、普通建設事業費、繰出金である。物件費については、行政事務包括業務委託料や電力高騰に伴う光熱水費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13,941</a:t>
          </a:r>
          <a:r>
            <a:rPr kumimoji="1" lang="ja-JP" altLang="en-US" sz="1300">
              <a:latin typeface="ＭＳ Ｐゴシック" panose="020B0600070205080204" pitchFamily="50" charset="-128"/>
              <a:ea typeface="ＭＳ Ｐゴシック" panose="020B0600070205080204" pitchFamily="50" charset="-128"/>
            </a:rPr>
            <a:t>円上昇した。維持補修費については、観光施設維持修繕料や小学校統合に伴う既存校舎維持修繕料の増額等に伴い、決算額が前年度から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3,120</a:t>
          </a:r>
          <a:r>
            <a:rPr kumimoji="1" lang="ja-JP" altLang="en-US" sz="1300">
              <a:latin typeface="ＭＳ Ｐゴシック" panose="020B0600070205080204" pitchFamily="50" charset="-128"/>
              <a:ea typeface="ＭＳ Ｐゴシック" panose="020B0600070205080204" pitchFamily="50" charset="-128"/>
            </a:rPr>
            <a:t>円上昇した。補助費等については、一部事務組合で運営する東河環境センターや下田地区消防組合への負担金の増額等に伴い、決算額が前年度から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11,032</a:t>
          </a:r>
          <a:r>
            <a:rPr kumimoji="1" lang="ja-JP" altLang="en-US" sz="1300">
              <a:latin typeface="ＭＳ Ｐゴシック" panose="020B0600070205080204" pitchFamily="50" charset="-128"/>
              <a:ea typeface="ＭＳ Ｐゴシック" panose="020B0600070205080204" pitchFamily="50" charset="-128"/>
            </a:rPr>
            <a:t>円上昇した。普通建設事業費については、子育て支援施設建設工事費の増額等に伴い、決算額が前年度から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33,873</a:t>
          </a:r>
          <a:r>
            <a:rPr kumimoji="1" lang="ja-JP" altLang="en-US" sz="1300">
              <a:latin typeface="ＭＳ Ｐゴシック" panose="020B0600070205080204" pitchFamily="50" charset="-128"/>
              <a:ea typeface="ＭＳ Ｐゴシック" panose="020B0600070205080204" pitchFamily="50" charset="-128"/>
            </a:rPr>
            <a:t>円上昇した。繰出金については、国民健康保険特別会計繰出金の増額等に伴い、決算額が前年度から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2,725</a:t>
          </a:r>
          <a:r>
            <a:rPr kumimoji="1" lang="ja-JP" altLang="en-US" sz="1300">
              <a:latin typeface="ＭＳ Ｐゴシック" panose="020B0600070205080204" pitchFamily="50" charset="-128"/>
              <a:ea typeface="ＭＳ Ｐゴシック" panose="020B0600070205080204" pitchFamily="50" charset="-128"/>
            </a:rPr>
            <a:t>円上昇した。一方で、住民一人当たりコストが低下した項目は、人件費、公債費、積立金である。人件費については、職員数の減及び職員時間外手当の減少に伴い、決算額が前年度から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百万円減少し、住民一人当たりコストが</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円低下した。公債費については、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臨時財政対策債、</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１緊急防災・減災事業債の償還が開始となったものの、</a:t>
          </a:r>
          <a:r>
            <a:rPr kumimoji="1" lang="en-US" altLang="ja-JP" sz="1300">
              <a:latin typeface="ＭＳ Ｐゴシック" panose="020B0600070205080204" pitchFamily="50" charset="-128"/>
              <a:ea typeface="ＭＳ Ｐゴシック" panose="020B0600070205080204" pitchFamily="50" charset="-128"/>
            </a:rPr>
            <a:t>H13</a:t>
          </a:r>
          <a:r>
            <a:rPr kumimoji="1" lang="ja-JP" altLang="en-US" sz="1300">
              <a:latin typeface="ＭＳ Ｐゴシック" panose="020B0600070205080204" pitchFamily="50" charset="-128"/>
              <a:ea typeface="ＭＳ Ｐゴシック" panose="020B0600070205080204" pitchFamily="50" charset="-128"/>
            </a:rPr>
            <a:t>臨時財政対策債等の償還が終了したことから、決算額が前年度から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百万円減少し、住民一人当たりコストが</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円低下した。積立金については、財政調基金積立金が前年度から</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百万円減少したことなどから、決算額が前年度から</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百万円減少し、住民一人当たりコストが</a:t>
          </a:r>
          <a:r>
            <a:rPr kumimoji="1" lang="en-US" altLang="ja-JP" sz="1300">
              <a:latin typeface="ＭＳ Ｐゴシック" panose="020B0600070205080204" pitchFamily="50" charset="-128"/>
              <a:ea typeface="ＭＳ Ｐゴシック" panose="020B0600070205080204" pitchFamily="50" charset="-128"/>
            </a:rPr>
            <a:t>33,361</a:t>
          </a:r>
          <a:r>
            <a:rPr kumimoji="1" lang="ja-JP" altLang="en-US" sz="1300">
              <a:latin typeface="ＭＳ Ｐゴシック" panose="020B0600070205080204" pitchFamily="50" charset="-128"/>
              <a:ea typeface="ＭＳ Ｐゴシック" panose="020B0600070205080204" pitchFamily="50" charset="-128"/>
            </a:rPr>
            <a:t>円低下した。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6,728
6,650
100.69
5,054,705
4,779,357
185,416
2,764,779
2,861,721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134366</xdr:rowOff>
    </xdr:from>
    <xdr:to>
      <xdr:col>24</xdr:col>
      <xdr:colOff>63500</xdr:colOff>
      <xdr:row>36</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656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164465</xdr:rowOff>
    </xdr:from>
    <xdr:to>
      <xdr:col>19</xdr:col>
      <xdr:colOff>177800</xdr:colOff>
      <xdr:row>36</xdr:row>
      <xdr:rowOff>146558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3765"/>
          <a:ext cx="889000" cy="3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164465</xdr:rowOff>
    </xdr:from>
    <xdr:to>
      <xdr:col>15</xdr:col>
      <xdr:colOff>50800</xdr:colOff>
      <xdr:row>37</xdr:row>
      <xdr:rowOff>97599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3765"/>
          <a:ext cx="889000" cy="4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97599</xdr:rowOff>
    </xdr:from>
    <xdr:to>
      <xdr:col>10</xdr:col>
      <xdr:colOff>114300</xdr:colOff>
      <xdr:row>38</xdr:row>
      <xdr:rowOff>18352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41249"/>
          <a:ext cx="889000" cy="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83566</xdr:rowOff>
    </xdr:from>
    <xdr:to>
      <xdr:col>24</xdr:col>
      <xdr:colOff>114300</xdr:colOff>
      <xdr:row>37</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95758</xdr:rowOff>
    </xdr:from>
    <xdr:to>
      <xdr:col>20</xdr:col>
      <xdr:colOff>38100</xdr:colOff>
      <xdr:row>37</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113665</xdr:rowOff>
    </xdr:from>
    <xdr:to>
      <xdr:col>15</xdr:col>
      <xdr:colOff>101600</xdr:colOff>
      <xdr:row>35</xdr:row>
      <xdr:rowOff>43815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60342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46799</xdr:rowOff>
    </xdr:from>
    <xdr:to>
      <xdr:col>10</xdr:col>
      <xdr:colOff>165100</xdr:colOff>
      <xdr:row>37</xdr:row>
      <xdr:rowOff>148399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139526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139002</xdr:rowOff>
    </xdr:from>
    <xdr:to>
      <xdr:col>6</xdr:col>
      <xdr:colOff>38100</xdr:colOff>
      <xdr:row>38</xdr:row>
      <xdr:rowOff>69152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60279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67518</xdr:rowOff>
    </xdr:from>
    <xdr:to>
      <xdr:col>24</xdr:col>
      <xdr:colOff>63500</xdr:colOff>
      <xdr:row>58</xdr:row>
      <xdr:rowOff>98278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11618"/>
          <a:ext cx="8382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49451</xdr:rowOff>
    </xdr:from>
    <xdr:to>
      <xdr:col>19</xdr:col>
      <xdr:colOff>177800</xdr:colOff>
      <xdr:row>58</xdr:row>
      <xdr:rowOff>67518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3551"/>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49451</xdr:rowOff>
    </xdr:from>
    <xdr:to>
      <xdr:col>15</xdr:col>
      <xdr:colOff>50800</xdr:colOff>
      <xdr:row>58</xdr:row>
      <xdr:rowOff>143702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3551"/>
          <a:ext cx="889000" cy="9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143702</xdr:rowOff>
    </xdr:from>
    <xdr:to>
      <xdr:col>10</xdr:col>
      <xdr:colOff>114300</xdr:colOff>
      <xdr:row>58</xdr:row>
      <xdr:rowOff>154884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7802"/>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47478</xdr:rowOff>
    </xdr:from>
    <xdr:to>
      <xdr:col>24</xdr:col>
      <xdr:colOff>114300</xdr:colOff>
      <xdr:row>58</xdr:row>
      <xdr:rowOff>149078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133855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16718</xdr:rowOff>
    </xdr:from>
    <xdr:to>
      <xdr:col>20</xdr:col>
      <xdr:colOff>38100</xdr:colOff>
      <xdr:row>58</xdr:row>
      <xdr:rowOff>118318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109445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170101</xdr:rowOff>
    </xdr:from>
    <xdr:to>
      <xdr:col>15</xdr:col>
      <xdr:colOff>101600</xdr:colOff>
      <xdr:row>58</xdr:row>
      <xdr:rowOff>100251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91378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3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92902</xdr:rowOff>
    </xdr:from>
    <xdr:to>
      <xdr:col>10</xdr:col>
      <xdr:colOff>165100</xdr:colOff>
      <xdr:row>59</xdr:row>
      <xdr:rowOff>23052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14179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104084</xdr:rowOff>
    </xdr:from>
    <xdr:to>
      <xdr:col>6</xdr:col>
      <xdr:colOff>38100</xdr:colOff>
      <xdr:row>59</xdr:row>
      <xdr:rowOff>34234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167086</xdr:rowOff>
    </xdr:from>
    <xdr:to>
      <xdr:col>24</xdr:col>
      <xdr:colOff>62865</xdr:colOff>
      <xdr:row>77</xdr:row>
      <xdr:rowOff>57879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68586"/>
          <a:ext cx="1270" cy="109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61706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57879</xdr:rowOff>
    </xdr:from>
    <xdr:to>
      <xdr:col>24</xdr:col>
      <xdr:colOff>152400</xdr:colOff>
      <xdr:row>77</xdr:row>
      <xdr:rowOff>57879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113763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167086</xdr:rowOff>
    </xdr:from>
    <xdr:to>
      <xdr:col>24</xdr:col>
      <xdr:colOff>152400</xdr:colOff>
      <xdr:row>70</xdr:row>
      <xdr:rowOff>167086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6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79361</xdr:rowOff>
    </xdr:from>
    <xdr:to>
      <xdr:col>24</xdr:col>
      <xdr:colOff>63500</xdr:colOff>
      <xdr:row>75</xdr:row>
      <xdr:rowOff>133905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38111"/>
          <a:ext cx="8382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143438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5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0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133905</xdr:rowOff>
    </xdr:from>
    <xdr:to>
      <xdr:col>19</xdr:col>
      <xdr:colOff>177800</xdr:colOff>
      <xdr:row>77</xdr:row>
      <xdr:rowOff>33590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92655"/>
          <a:ext cx="889000" cy="2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70800</xdr:rowOff>
    </xdr:from>
    <xdr:to>
      <xdr:col>20</xdr:col>
      <xdr:colOff>38100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17477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33590</xdr:rowOff>
    </xdr:from>
    <xdr:to>
      <xdr:col>15</xdr:col>
      <xdr:colOff>50800</xdr:colOff>
      <xdr:row>77</xdr:row>
      <xdr:rowOff>90317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35240"/>
          <a:ext cx="889000" cy="5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66915</xdr:rowOff>
    </xdr:from>
    <xdr:to>
      <xdr:col>15</xdr:col>
      <xdr:colOff>101600</xdr:colOff>
      <xdr:row>75</xdr:row>
      <xdr:rowOff>168514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90317</xdr:rowOff>
    </xdr:from>
    <xdr:to>
      <xdr:col>10</xdr:col>
      <xdr:colOff>114300</xdr:colOff>
      <xdr:row>77</xdr:row>
      <xdr:rowOff>134082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91967"/>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87031</xdr:rowOff>
    </xdr:from>
    <xdr:to>
      <xdr:col>10</xdr:col>
      <xdr:colOff>165100</xdr:colOff>
      <xdr:row>76</xdr:row>
      <xdr:rowOff>17180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33708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110697</xdr:rowOff>
    </xdr:from>
    <xdr:to>
      <xdr:col>6</xdr:col>
      <xdr:colOff>38100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28561</xdr:rowOff>
    </xdr:from>
    <xdr:to>
      <xdr:col>24</xdr:col>
      <xdr:colOff>114300</xdr:colOff>
      <xdr:row>75</xdr:row>
      <xdr:rowOff>130161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6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83105</xdr:rowOff>
    </xdr:from>
    <xdr:to>
      <xdr:col>20</xdr:col>
      <xdr:colOff>38100</xdr:colOff>
      <xdr:row>76</xdr:row>
      <xdr:rowOff>13255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4382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3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154240</xdr:rowOff>
    </xdr:from>
    <xdr:to>
      <xdr:col>15</xdr:col>
      <xdr:colOff>101600</xdr:colOff>
      <xdr:row>77</xdr:row>
      <xdr:rowOff>84390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75517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39517</xdr:rowOff>
    </xdr:from>
    <xdr:to>
      <xdr:col>10</xdr:col>
      <xdr:colOff>165100</xdr:colOff>
      <xdr:row>77</xdr:row>
      <xdr:rowOff>141117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132244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83282</xdr:rowOff>
    </xdr:from>
    <xdr:to>
      <xdr:col>6</xdr:col>
      <xdr:colOff>38100</xdr:colOff>
      <xdr:row>78</xdr:row>
      <xdr:rowOff>13432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7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94235</xdr:rowOff>
    </xdr:from>
    <xdr:to>
      <xdr:col>24</xdr:col>
      <xdr:colOff>63500</xdr:colOff>
      <xdr:row>98</xdr:row>
      <xdr:rowOff>106733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96335"/>
          <a:ext cx="8382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106733</xdr:rowOff>
    </xdr:from>
    <xdr:to>
      <xdr:col>19</xdr:col>
      <xdr:colOff>177800</xdr:colOff>
      <xdr:row>98</xdr:row>
      <xdr:rowOff>124242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908833"/>
          <a:ext cx="889000" cy="1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124242</xdr:rowOff>
    </xdr:from>
    <xdr:to>
      <xdr:col>15</xdr:col>
      <xdr:colOff>50800</xdr:colOff>
      <xdr:row>98</xdr:row>
      <xdr:rowOff>125403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26342"/>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125403</xdr:rowOff>
    </xdr:from>
    <xdr:to>
      <xdr:col>10</xdr:col>
      <xdr:colOff>114300</xdr:colOff>
      <xdr:row>98</xdr:row>
      <xdr:rowOff>139976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927503"/>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43435</xdr:rowOff>
    </xdr:from>
    <xdr:to>
      <xdr:col>24</xdr:col>
      <xdr:colOff>114300</xdr:colOff>
      <xdr:row>98</xdr:row>
      <xdr:rowOff>145035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2812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55933</xdr:rowOff>
    </xdr:from>
    <xdr:to>
      <xdr:col>20</xdr:col>
      <xdr:colOff>38100</xdr:colOff>
      <xdr:row>98</xdr:row>
      <xdr:rowOff>157533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148660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73442</xdr:rowOff>
    </xdr:from>
    <xdr:to>
      <xdr:col>15</xdr:col>
      <xdr:colOff>101600</xdr:colOff>
      <xdr:row>99</xdr:row>
      <xdr:rowOff>3592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166169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6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74603</xdr:rowOff>
    </xdr:from>
    <xdr:to>
      <xdr:col>10</xdr:col>
      <xdr:colOff>165100</xdr:colOff>
      <xdr:row>99</xdr:row>
      <xdr:rowOff>4753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167330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89176</xdr:rowOff>
    </xdr:from>
    <xdr:to>
      <xdr:col>6</xdr:col>
      <xdr:colOff>38100</xdr:colOff>
      <xdr:row>99</xdr:row>
      <xdr:rowOff>19326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100892</xdr:rowOff>
    </xdr:from>
    <xdr:to>
      <xdr:col>55</xdr:col>
      <xdr:colOff>0</xdr:colOff>
      <xdr:row>58</xdr:row>
      <xdr:rowOff>137631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44992"/>
          <a:ext cx="8382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125904</xdr:rowOff>
    </xdr:from>
    <xdr:to>
      <xdr:col>50</xdr:col>
      <xdr:colOff>114300</xdr:colOff>
      <xdr:row>58</xdr:row>
      <xdr:rowOff>137631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70004"/>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125904</xdr:rowOff>
    </xdr:from>
    <xdr:to>
      <xdr:col>45</xdr:col>
      <xdr:colOff>177800</xdr:colOff>
      <xdr:row>58</xdr:row>
      <xdr:rowOff>137639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70004"/>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137639</xdr:rowOff>
    </xdr:from>
    <xdr:to>
      <xdr:col>41</xdr:col>
      <xdr:colOff>50800</xdr:colOff>
      <xdr:row>58</xdr:row>
      <xdr:rowOff>147000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81739"/>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50092</xdr:rowOff>
    </xdr:from>
    <xdr:to>
      <xdr:col>55</xdr:col>
      <xdr:colOff>50800</xdr:colOff>
      <xdr:row>58</xdr:row>
      <xdr:rowOff>151692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136469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0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86831</xdr:rowOff>
    </xdr:from>
    <xdr:to>
      <xdr:col>50</xdr:col>
      <xdr:colOff>165100</xdr:colOff>
      <xdr:row>59</xdr:row>
      <xdr:rowOff>16981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8108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75104</xdr:rowOff>
    </xdr:from>
    <xdr:to>
      <xdr:col>46</xdr:col>
      <xdr:colOff>38100</xdr:colOff>
      <xdr:row>59</xdr:row>
      <xdr:rowOff>5254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167831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86839</xdr:rowOff>
    </xdr:from>
    <xdr:to>
      <xdr:col>41</xdr:col>
      <xdr:colOff>101600</xdr:colOff>
      <xdr:row>59</xdr:row>
      <xdr:rowOff>16989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96200</xdr:rowOff>
    </xdr:from>
    <xdr:to>
      <xdr:col>36</xdr:col>
      <xdr:colOff>165100</xdr:colOff>
      <xdr:row>59</xdr:row>
      <xdr:rowOff>26350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17477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50298</xdr:rowOff>
    </xdr:from>
    <xdr:to>
      <xdr:col>55</xdr:col>
      <xdr:colOff>0</xdr:colOff>
      <xdr:row>78</xdr:row>
      <xdr:rowOff>52001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23398"/>
          <a:ext cx="8382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22546</xdr:rowOff>
    </xdr:from>
    <xdr:to>
      <xdr:col>50</xdr:col>
      <xdr:colOff>114300</xdr:colOff>
      <xdr:row>78</xdr:row>
      <xdr:rowOff>50298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95646"/>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22546</xdr:rowOff>
    </xdr:from>
    <xdr:to>
      <xdr:col>45</xdr:col>
      <xdr:colOff>177800</xdr:colOff>
      <xdr:row>78</xdr:row>
      <xdr:rowOff>43856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95646"/>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23027</xdr:rowOff>
    </xdr:from>
    <xdr:to>
      <xdr:col>41</xdr:col>
      <xdr:colOff>50800</xdr:colOff>
      <xdr:row>78</xdr:row>
      <xdr:rowOff>43856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6127"/>
          <a:ext cx="8890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1201</xdr:rowOff>
    </xdr:from>
    <xdr:to>
      <xdr:col>55</xdr:col>
      <xdr:colOff>50800</xdr:colOff>
      <xdr:row>78</xdr:row>
      <xdr:rowOff>102801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151078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170948</xdr:rowOff>
    </xdr:from>
    <xdr:to>
      <xdr:col>50</xdr:col>
      <xdr:colOff>165100</xdr:colOff>
      <xdr:row>78</xdr:row>
      <xdr:rowOff>101098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117625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143196</xdr:rowOff>
    </xdr:from>
    <xdr:to>
      <xdr:col>46</xdr:col>
      <xdr:colOff>38100</xdr:colOff>
      <xdr:row>78</xdr:row>
      <xdr:rowOff>73346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89873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164506</xdr:rowOff>
    </xdr:from>
    <xdr:to>
      <xdr:col>41</xdr:col>
      <xdr:colOff>101600</xdr:colOff>
      <xdr:row>78</xdr:row>
      <xdr:rowOff>94656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111183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143677</xdr:rowOff>
    </xdr:from>
    <xdr:to>
      <xdr:col>36</xdr:col>
      <xdr:colOff>165100</xdr:colOff>
      <xdr:row>78</xdr:row>
      <xdr:rowOff>73827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106356</xdr:rowOff>
    </xdr:from>
    <xdr:to>
      <xdr:col>55</xdr:col>
      <xdr:colOff>0</xdr:colOff>
      <xdr:row>98</xdr:row>
      <xdr:rowOff>6595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7006"/>
          <a:ext cx="8382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6595</xdr:rowOff>
    </xdr:from>
    <xdr:to>
      <xdr:col>50</xdr:col>
      <xdr:colOff>114300</xdr:colOff>
      <xdr:row>98</xdr:row>
      <xdr:rowOff>27823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086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27823</xdr:rowOff>
    </xdr:from>
    <xdr:to>
      <xdr:col>45</xdr:col>
      <xdr:colOff>177800</xdr:colOff>
      <xdr:row>98</xdr:row>
      <xdr:rowOff>37283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29923"/>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161627</xdr:rowOff>
    </xdr:from>
    <xdr:to>
      <xdr:col>41</xdr:col>
      <xdr:colOff>50800</xdr:colOff>
      <xdr:row>98</xdr:row>
      <xdr:rowOff>37283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92277"/>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55556</xdr:rowOff>
    </xdr:from>
    <xdr:to>
      <xdr:col>55</xdr:col>
      <xdr:colOff>50800</xdr:colOff>
      <xdr:row>97</xdr:row>
      <xdr:rowOff>157156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141933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127245</xdr:rowOff>
    </xdr:from>
    <xdr:to>
      <xdr:col>50</xdr:col>
      <xdr:colOff>165100</xdr:colOff>
      <xdr:row>98</xdr:row>
      <xdr:rowOff>57395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48522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5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148473</xdr:rowOff>
    </xdr:from>
    <xdr:to>
      <xdr:col>46</xdr:col>
      <xdr:colOff>38100</xdr:colOff>
      <xdr:row>98</xdr:row>
      <xdr:rowOff>78623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69750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157933</xdr:rowOff>
    </xdr:from>
    <xdr:to>
      <xdr:col>41</xdr:col>
      <xdr:colOff>101600</xdr:colOff>
      <xdr:row>98</xdr:row>
      <xdr:rowOff>88083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79210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110827</xdr:rowOff>
    </xdr:from>
    <xdr:to>
      <xdr:col>36</xdr:col>
      <xdr:colOff>165100</xdr:colOff>
      <xdr:row>98</xdr:row>
      <xdr:rowOff>40977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32104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88036</xdr:rowOff>
    </xdr:from>
    <xdr:to>
      <xdr:col>85</xdr:col>
      <xdr:colOff>127000</xdr:colOff>
      <xdr:row>37</xdr:row>
      <xdr:rowOff>24028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26023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156712</xdr:rowOff>
    </xdr:from>
    <xdr:to>
      <xdr:col>81</xdr:col>
      <xdr:colOff>50800</xdr:colOff>
      <xdr:row>37</xdr:row>
      <xdr:rowOff>24028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986012"/>
          <a:ext cx="889000" cy="38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156712</xdr:rowOff>
    </xdr:from>
    <xdr:to>
      <xdr:col>76</xdr:col>
      <xdr:colOff>114300</xdr:colOff>
      <xdr:row>37</xdr:row>
      <xdr:rowOff>104458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986012"/>
          <a:ext cx="889000" cy="46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170390</xdr:rowOff>
    </xdr:from>
    <xdr:to>
      <xdr:col>71</xdr:col>
      <xdr:colOff>177800</xdr:colOff>
      <xdr:row>37</xdr:row>
      <xdr:rowOff>104458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342590"/>
          <a:ext cx="889000" cy="10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37236</xdr:rowOff>
    </xdr:from>
    <xdr:to>
      <xdr:col>85</xdr:col>
      <xdr:colOff>177800</xdr:colOff>
      <xdr:row>36</xdr:row>
      <xdr:rowOff>138836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60113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0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144678</xdr:rowOff>
    </xdr:from>
    <xdr:to>
      <xdr:col>81</xdr:col>
      <xdr:colOff>101600</xdr:colOff>
      <xdr:row>37</xdr:row>
      <xdr:rowOff>74828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91355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105912</xdr:rowOff>
    </xdr:from>
    <xdr:to>
      <xdr:col>76</xdr:col>
      <xdr:colOff>165100</xdr:colOff>
      <xdr:row>35</xdr:row>
      <xdr:rowOff>36062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9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52589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7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53658</xdr:rowOff>
    </xdr:from>
    <xdr:to>
      <xdr:col>72</xdr:col>
      <xdr:colOff>38100</xdr:colOff>
      <xdr:row>37</xdr:row>
      <xdr:rowOff>155258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146384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119590</xdr:rowOff>
    </xdr:from>
    <xdr:to>
      <xdr:col>67</xdr:col>
      <xdr:colOff>101600</xdr:colOff>
      <xdr:row>37</xdr:row>
      <xdr:rowOff>49740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66267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162892</xdr:rowOff>
    </xdr:from>
    <xdr:to>
      <xdr:col>85</xdr:col>
      <xdr:colOff>127000</xdr:colOff>
      <xdr:row>58</xdr:row>
      <xdr:rowOff>33580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935542"/>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161410</xdr:rowOff>
    </xdr:from>
    <xdr:to>
      <xdr:col>81</xdr:col>
      <xdr:colOff>50800</xdr:colOff>
      <xdr:row>58</xdr:row>
      <xdr:rowOff>33580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934060"/>
          <a:ext cx="889000" cy="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161410</xdr:rowOff>
    </xdr:from>
    <xdr:to>
      <xdr:col>76</xdr:col>
      <xdr:colOff>114300</xdr:colOff>
      <xdr:row>58</xdr:row>
      <xdr:rowOff>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934060"/>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410</xdr:rowOff>
    </xdr:from>
    <xdr:to>
      <xdr:col>71</xdr:col>
      <xdr:colOff>177800</xdr:colOff>
      <xdr:row>58</xdr:row>
      <xdr:rowOff>14854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944510"/>
          <a:ext cx="8890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112092</xdr:rowOff>
    </xdr:from>
    <xdr:to>
      <xdr:col>85</xdr:col>
      <xdr:colOff>177800</xdr:colOff>
      <xdr:row>58</xdr:row>
      <xdr:rowOff>42242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8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27019</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154230</xdr:rowOff>
    </xdr:from>
    <xdr:to>
      <xdr:col>81</xdr:col>
      <xdr:colOff>101600</xdr:colOff>
      <xdr:row>58</xdr:row>
      <xdr:rowOff>84380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9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75507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100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110610</xdr:rowOff>
    </xdr:from>
    <xdr:to>
      <xdr:col>76</xdr:col>
      <xdr:colOff>165100</xdr:colOff>
      <xdr:row>58</xdr:row>
      <xdr:rowOff>40760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31887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121060</xdr:rowOff>
    </xdr:from>
    <xdr:to>
      <xdr:col>72</xdr:col>
      <xdr:colOff>38100</xdr:colOff>
      <xdr:row>58</xdr:row>
      <xdr:rowOff>51210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42337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8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135504</xdr:rowOff>
    </xdr:from>
    <xdr:to>
      <xdr:col>67</xdr:col>
      <xdr:colOff>101600</xdr:colOff>
      <xdr:row>58</xdr:row>
      <xdr:rowOff>65654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9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56781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20515</xdr:rowOff>
    </xdr:from>
    <xdr:to>
      <xdr:col>81</xdr:col>
      <xdr:colOff>50800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65065"/>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168176</xdr:rowOff>
    </xdr:from>
    <xdr:to>
      <xdr:col>76</xdr:col>
      <xdr:colOff>114300</xdr:colOff>
      <xdr:row>79</xdr:row>
      <xdr:rowOff>20515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41276"/>
          <a:ext cx="8890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132331</xdr:rowOff>
    </xdr:from>
    <xdr:to>
      <xdr:col>71</xdr:col>
      <xdr:colOff>177800</xdr:colOff>
      <xdr:row>78</xdr:row>
      <xdr:rowOff>168176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5431"/>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141165</xdr:rowOff>
    </xdr:from>
    <xdr:to>
      <xdr:col>76</xdr:col>
      <xdr:colOff>165100</xdr:colOff>
      <xdr:row>79</xdr:row>
      <xdr:rowOff>71315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62442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117376</xdr:rowOff>
    </xdr:from>
    <xdr:to>
      <xdr:col>72</xdr:col>
      <xdr:colOff>38100</xdr:colOff>
      <xdr:row>79</xdr:row>
      <xdr:rowOff>47526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9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38653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8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81531</xdr:rowOff>
    </xdr:from>
    <xdr:to>
      <xdr:col>67</xdr:col>
      <xdr:colOff>101600</xdr:colOff>
      <xdr:row>79</xdr:row>
      <xdr:rowOff>11681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2808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23121</xdr:rowOff>
    </xdr:from>
    <xdr:to>
      <xdr:col>85</xdr:col>
      <xdr:colOff>127000</xdr:colOff>
      <xdr:row>98</xdr:row>
      <xdr:rowOff>26158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825221"/>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23121</xdr:rowOff>
    </xdr:from>
    <xdr:to>
      <xdr:col>81</xdr:col>
      <xdr:colOff>50800</xdr:colOff>
      <xdr:row>98</xdr:row>
      <xdr:rowOff>26654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5221"/>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26654</xdr:rowOff>
    </xdr:from>
    <xdr:to>
      <xdr:col>76</xdr:col>
      <xdr:colOff>114300</xdr:colOff>
      <xdr:row>98</xdr:row>
      <xdr:rowOff>34598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28754"/>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34598</xdr:rowOff>
    </xdr:from>
    <xdr:to>
      <xdr:col>71</xdr:col>
      <xdr:colOff>177800</xdr:colOff>
      <xdr:row>98</xdr:row>
      <xdr:rowOff>41970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36698"/>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146808</xdr:rowOff>
    </xdr:from>
    <xdr:to>
      <xdr:col>85</xdr:col>
      <xdr:colOff>177800</xdr:colOff>
      <xdr:row>98</xdr:row>
      <xdr:rowOff>76958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125235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143771</xdr:rowOff>
    </xdr:from>
    <xdr:to>
      <xdr:col>81</xdr:col>
      <xdr:colOff>101600</xdr:colOff>
      <xdr:row>98</xdr:row>
      <xdr:rowOff>73921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65048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147304</xdr:rowOff>
    </xdr:from>
    <xdr:to>
      <xdr:col>76</xdr:col>
      <xdr:colOff>165100</xdr:colOff>
      <xdr:row>98</xdr:row>
      <xdr:rowOff>77454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68581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155248</xdr:rowOff>
    </xdr:from>
    <xdr:to>
      <xdr:col>72</xdr:col>
      <xdr:colOff>38100</xdr:colOff>
      <xdr:row>98</xdr:row>
      <xdr:rowOff>85398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76525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162620</xdr:rowOff>
    </xdr:from>
    <xdr:to>
      <xdr:col>67</xdr:col>
      <xdr:colOff>101600</xdr:colOff>
      <xdr:row>98</xdr:row>
      <xdr:rowOff>92770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83897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住民一人当たりコストが上昇した項目は、議会費、民生費、衛生費、農林水産費、土木費、消防費、教育費である。議会費については、決算額は前年度から微減となっているが、人口減少に伴い住民一人当たりコストが</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円上昇した。民生費については、子育て支援施設建設費用の増額等に伴い、決算額が前年度から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9,544</a:t>
          </a:r>
          <a:r>
            <a:rPr kumimoji="1" lang="ja-JP" altLang="en-US" sz="1300">
              <a:latin typeface="ＭＳ Ｐゴシック" panose="020B0600070205080204" pitchFamily="50" charset="-128"/>
              <a:ea typeface="ＭＳ Ｐゴシック" panose="020B0600070205080204" pitchFamily="50" charset="-128"/>
            </a:rPr>
            <a:t>円上昇した。衛生費については、ごみ処理施設及びし尿処理施設長寿命化に伴う東河環境センター負担金の増額等に伴い、決算額が前年度から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9,841</a:t>
          </a:r>
          <a:r>
            <a:rPr kumimoji="1" lang="ja-JP" altLang="en-US" sz="1300">
              <a:latin typeface="ＭＳ Ｐゴシック" panose="020B0600070205080204" pitchFamily="50" charset="-128"/>
              <a:ea typeface="ＭＳ Ｐゴシック" panose="020B0600070205080204" pitchFamily="50" charset="-128"/>
            </a:rPr>
            <a:t>円上昇した。農林水産費については、地籍調査事業費や津波高潮対策に係る海岸護岸嵩上げ工事費の増額等に伴い、決算額が前年度から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9,643</a:t>
          </a:r>
          <a:r>
            <a:rPr kumimoji="1" lang="ja-JP" altLang="en-US" sz="1300">
              <a:latin typeface="ＭＳ Ｐゴシック" panose="020B0600070205080204" pitchFamily="50" charset="-128"/>
              <a:ea typeface="ＭＳ Ｐゴシック" panose="020B0600070205080204" pitchFamily="50" charset="-128"/>
            </a:rPr>
            <a:t>円上昇した。土木費については、道路施設維持に係る修繕料や橋梁長寿命化事業費の増額等に伴い、決算額が前年度から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15,680</a:t>
          </a:r>
          <a:r>
            <a:rPr kumimoji="1" lang="ja-JP" altLang="en-US" sz="1300">
              <a:latin typeface="ＭＳ Ｐゴシック" panose="020B0600070205080204" pitchFamily="50" charset="-128"/>
              <a:ea typeface="ＭＳ Ｐゴシック" panose="020B0600070205080204" pitchFamily="50" charset="-128"/>
            </a:rPr>
            <a:t>円上昇した。消防費については、防災拠点施設整備事業費や下田地区消防組合負担金の増額等に伴い、決算額が前年度から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5,640</a:t>
          </a:r>
          <a:r>
            <a:rPr kumimoji="1" lang="ja-JP" altLang="en-US" sz="1300">
              <a:latin typeface="ＭＳ Ｐゴシック" panose="020B0600070205080204" pitchFamily="50" charset="-128"/>
              <a:ea typeface="ＭＳ Ｐゴシック" panose="020B0600070205080204" pitchFamily="50" charset="-128"/>
            </a:rPr>
            <a:t>円上昇した。教育費については、小学校統合に伴う既存校舎維持修繕料やスクールバス導入諸費用、文化の家図書館長寿命化事業費の増額等に伴い、決算額が前年度から</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百万円増加し、住民一人当たりコストが</a:t>
          </a:r>
          <a:r>
            <a:rPr kumimoji="1" lang="en-US" altLang="ja-JP" sz="1300">
              <a:latin typeface="ＭＳ Ｐゴシック" panose="020B0600070205080204" pitchFamily="50" charset="-128"/>
              <a:ea typeface="ＭＳ Ｐゴシック" panose="020B0600070205080204" pitchFamily="50" charset="-128"/>
            </a:rPr>
            <a:t>11,060</a:t>
          </a:r>
          <a:r>
            <a:rPr kumimoji="1" lang="ja-JP" altLang="en-US" sz="1300">
              <a:latin typeface="ＭＳ Ｐゴシック" panose="020B0600070205080204" pitchFamily="50" charset="-128"/>
              <a:ea typeface="ＭＳ Ｐゴシック" panose="020B0600070205080204" pitchFamily="50" charset="-128"/>
            </a:rPr>
            <a:t>円上昇した。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を上回っている消防費は、令和５年度からの３ヵ年計画で防災情報伝達システム整備工事（同報無線デジタル化）を行うことになっているため、当面は高い数値を推移することが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財政調整基金残高は、取り崩しもなく決算余剰金</a:t>
          </a:r>
          <a:r>
            <a:rPr kumimoji="1" lang="en-US" altLang="ja-JP" sz="1300">
              <a:latin typeface="ＭＳ ゴシック" pitchFamily="49" charset="-128"/>
              <a:ea typeface="ＭＳ ゴシック" pitchFamily="49" charset="-128"/>
            </a:rPr>
            <a:t>158</a:t>
          </a:r>
          <a:r>
            <a:rPr kumimoji="1" lang="ja-JP" altLang="en-US" sz="1300">
              <a:latin typeface="ＭＳ ゴシック" pitchFamily="49" charset="-128"/>
              <a:ea typeface="ＭＳ ゴシック" pitchFamily="49" charset="-128"/>
            </a:rPr>
            <a:t>百万円を積み立てたことで、標準財政規模比は前年度から</a:t>
          </a:r>
          <a:r>
            <a:rPr kumimoji="1" lang="en-US" altLang="ja-JP" sz="1300">
              <a:latin typeface="ＭＳ ゴシック" pitchFamily="49" charset="-128"/>
              <a:ea typeface="ＭＳ ゴシック" pitchFamily="49" charset="-128"/>
            </a:rPr>
            <a:t>6.5</a:t>
          </a:r>
          <a:r>
            <a:rPr kumimoji="1" lang="ja-JP" altLang="en-US" sz="1300">
              <a:latin typeface="ＭＳ ゴシック" pitchFamily="49" charset="-128"/>
              <a:ea typeface="ＭＳ ゴシック" pitchFamily="49" charset="-128"/>
            </a:rPr>
            <a:t>ポイント上昇した。実質収支額は近年黒字で推移しているが、本年度は次年度への繰越すべき財源が近年に比べて多額となり、実質収支は前年度から</a:t>
          </a:r>
          <a:r>
            <a:rPr kumimoji="1" lang="en-US" altLang="ja-JP" sz="1300">
              <a:latin typeface="ＭＳ ゴシック" pitchFamily="49" charset="-128"/>
              <a:ea typeface="ＭＳ ゴシック" pitchFamily="49" charset="-128"/>
            </a:rPr>
            <a:t>69</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185</a:t>
          </a:r>
          <a:r>
            <a:rPr kumimoji="1" lang="ja-JP" altLang="en-US" sz="1300">
              <a:latin typeface="ＭＳ ゴシック" pitchFamily="49" charset="-128"/>
              <a:ea typeface="ＭＳ ゴシック" pitchFamily="49" charset="-128"/>
            </a:rPr>
            <a:t>百万円で、標準財政規模比は</a:t>
          </a:r>
          <a:r>
            <a:rPr kumimoji="1" lang="en-US" altLang="ja-JP" sz="1300">
              <a:latin typeface="ＭＳ ゴシック" pitchFamily="49" charset="-128"/>
              <a:ea typeface="ＭＳ ゴシック" pitchFamily="49" charset="-128"/>
            </a:rPr>
            <a:t>2.29</a:t>
          </a:r>
          <a:r>
            <a:rPr kumimoji="1" lang="ja-JP" altLang="en-US" sz="1300">
              <a:latin typeface="ＭＳ ゴシック" pitchFamily="49" charset="-128"/>
              <a:ea typeface="ＭＳ ゴシック" pitchFamily="49" charset="-128"/>
            </a:rPr>
            <a:t>ポイント低下した。単年度収支は▲</a:t>
          </a:r>
          <a:r>
            <a:rPr kumimoji="1" lang="en-US" altLang="ja-JP" sz="1300">
              <a:latin typeface="ＭＳ ゴシック" pitchFamily="49" charset="-128"/>
              <a:ea typeface="ＭＳ ゴシック" pitchFamily="49" charset="-128"/>
            </a:rPr>
            <a:t>68</a:t>
          </a:r>
          <a:r>
            <a:rPr kumimoji="1" lang="ja-JP" altLang="en-US" sz="1300">
              <a:latin typeface="ＭＳ ゴシック" pitchFamily="49" charset="-128"/>
              <a:ea typeface="ＭＳ ゴシック" pitchFamily="49" charset="-128"/>
            </a:rPr>
            <a:t>百万円であるが積立金</a:t>
          </a:r>
          <a:r>
            <a:rPr kumimoji="1" lang="en-US" altLang="ja-JP" sz="1300">
              <a:latin typeface="ＭＳ ゴシック" pitchFamily="49" charset="-128"/>
              <a:ea typeface="ＭＳ ゴシック" pitchFamily="49" charset="-128"/>
            </a:rPr>
            <a:t>158</a:t>
          </a:r>
          <a:r>
            <a:rPr kumimoji="1" lang="ja-JP" altLang="en-US" sz="1300">
              <a:latin typeface="ＭＳ ゴシック" pitchFamily="49" charset="-128"/>
              <a:ea typeface="ＭＳ ゴシック" pitchFamily="49" charset="-128"/>
            </a:rPr>
            <a:t>百万円により、実質単年度収支は</a:t>
          </a:r>
          <a:r>
            <a:rPr kumimoji="1" lang="en-US" altLang="ja-JP" sz="1300">
              <a:latin typeface="ＭＳ ゴシック" pitchFamily="49" charset="-128"/>
              <a:ea typeface="ＭＳ ゴシック" pitchFamily="49" charset="-128"/>
            </a:rPr>
            <a:t>90</a:t>
          </a:r>
          <a:r>
            <a:rPr kumimoji="1" lang="ja-JP" altLang="en-US" sz="1300">
              <a:latin typeface="ＭＳ ゴシック" pitchFamily="49" charset="-128"/>
              <a:ea typeface="ＭＳ ゴシック" pitchFamily="49" charset="-128"/>
            </a:rPr>
            <a:t>百万円となり、実質単年度収支の標準財政規模比は前年度から</a:t>
          </a:r>
          <a:r>
            <a:rPr kumimoji="1" lang="en-US" altLang="ja-JP" sz="1300">
              <a:latin typeface="ＭＳ ゴシック" pitchFamily="49" charset="-128"/>
              <a:ea typeface="ＭＳ ゴシック" pitchFamily="49" charset="-128"/>
            </a:rPr>
            <a:t>9.94</a:t>
          </a:r>
          <a:r>
            <a:rPr kumimoji="1" lang="ja-JP" altLang="en-US" sz="1300">
              <a:latin typeface="ＭＳ ゴシック" pitchFamily="49" charset="-128"/>
              <a:ea typeface="ＭＳ ゴシック" pitchFamily="49" charset="-128"/>
            </a:rPr>
            <a:t>ポイント低下した。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これまでと同様に各会計とも資金不足は生じていない。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一般会計については、実質収支が前年度から</a:t>
          </a:r>
          <a:r>
            <a:rPr kumimoji="1" lang="en-US" altLang="ja-JP" sz="1300">
              <a:latin typeface="ＭＳ ゴシック" pitchFamily="49" charset="-128"/>
              <a:ea typeface="ＭＳ ゴシック" pitchFamily="49" charset="-128"/>
            </a:rPr>
            <a:t>69</a:t>
          </a:r>
          <a:r>
            <a:rPr kumimoji="1" lang="ja-JP" altLang="en-US" sz="1300">
              <a:latin typeface="ＭＳ ゴシック" pitchFamily="49" charset="-128"/>
              <a:ea typeface="ＭＳ ゴシック" pitchFamily="49" charset="-128"/>
            </a:rPr>
            <a:t>百万円減少したことから、黒字額の標準財政規模比は、前年度から</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ポイント低下した。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温泉事業会計については、給湯口数増加等により営業収益が増額し、黒字額が前年度から</a:t>
          </a:r>
          <a:r>
            <a:rPr kumimoji="1" lang="en-US" altLang="ja-JP" sz="1300">
              <a:latin typeface="ＭＳ ゴシック" pitchFamily="49" charset="-128"/>
              <a:ea typeface="ＭＳ ゴシック" pitchFamily="49" charset="-128"/>
            </a:rPr>
            <a:t>39</a:t>
          </a:r>
          <a:r>
            <a:rPr kumimoji="1" lang="ja-JP" altLang="en-US" sz="1300">
              <a:latin typeface="ＭＳ ゴシック" pitchFamily="49" charset="-128"/>
              <a:ea typeface="ＭＳ ゴシック" pitchFamily="49" charset="-128"/>
            </a:rPr>
            <a:t>百万円増となっており、黒字額の標準財政規模比は、前年度から</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ポイント上昇した。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水道事業会計については、水道料金改定の実施により営業収益が増額し、黒字額が前年度から</a:t>
          </a:r>
          <a:r>
            <a:rPr kumimoji="1" lang="en-US" altLang="ja-JP" sz="1300">
              <a:latin typeface="ＭＳ ゴシック" pitchFamily="49" charset="-128"/>
              <a:ea typeface="ＭＳ ゴシック" pitchFamily="49" charset="-128"/>
            </a:rPr>
            <a:t>35</a:t>
          </a:r>
          <a:r>
            <a:rPr kumimoji="1" lang="ja-JP" altLang="en-US" sz="1300">
              <a:latin typeface="ＭＳ ゴシック" pitchFamily="49" charset="-128"/>
              <a:ea typeface="ＭＳ ゴシック" pitchFamily="49" charset="-128"/>
            </a:rPr>
            <a:t>百万円増となっており、黒字額の標準財政規模比は、前年度から</a:t>
          </a:r>
          <a:r>
            <a:rPr kumimoji="1" lang="en-US" altLang="ja-JP" sz="1300">
              <a:latin typeface="ＭＳ ゴシック" pitchFamily="49" charset="-128"/>
              <a:ea typeface="ＭＳ ゴシック" pitchFamily="49" charset="-128"/>
            </a:rPr>
            <a:t>1.34</a:t>
          </a:r>
          <a:r>
            <a:rPr kumimoji="1" lang="ja-JP" altLang="en-US" sz="1300">
              <a:latin typeface="ＭＳ ゴシック" pitchFamily="49" charset="-128"/>
              <a:ea typeface="ＭＳ ゴシック" pitchFamily="49" charset="-128"/>
            </a:rPr>
            <a:t>ポイント上昇した。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介護保険特別会計については、歳入歳出ともに増額となっているが、歳入増が歳出増を上回っているため、黒字額が前年度から</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百万円増となり、黒字額の標準財政規模比は、前年度から</a:t>
          </a:r>
          <a:r>
            <a:rPr kumimoji="1" lang="en-US" altLang="ja-JP" sz="1300">
              <a:latin typeface="ＭＳ ゴシック" pitchFamily="49" charset="-128"/>
              <a:ea typeface="ＭＳ ゴシック" pitchFamily="49" charset="-128"/>
            </a:rPr>
            <a:t>0.43</a:t>
          </a:r>
          <a:r>
            <a:rPr kumimoji="1" lang="ja-JP" altLang="en-US" sz="1300">
              <a:latin typeface="ＭＳ ゴシック" pitchFamily="49" charset="-128"/>
              <a:ea typeface="ＭＳ ゴシック" pitchFamily="49" charset="-128"/>
            </a:rPr>
            <a:t>ポイント上昇した。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国民健康保険特別会計については、歳入歳出ともに減額となっているが歳入減が歳出減を上回っているため、黒字額が前年度から</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百万円減となり、黒字額の標準財政規模比は、前年度から</a:t>
          </a:r>
          <a:r>
            <a:rPr kumimoji="1" lang="en-US" altLang="ja-JP" sz="1300">
              <a:latin typeface="ＭＳ ゴシック" pitchFamily="49" charset="-128"/>
              <a:ea typeface="ＭＳ ゴシック" pitchFamily="49" charset="-128"/>
            </a:rPr>
            <a:t>0.48</a:t>
          </a:r>
          <a:r>
            <a:rPr kumimoji="1" lang="ja-JP" altLang="en-US" sz="1300">
              <a:latin typeface="ＭＳ ゴシック" pitchFamily="49" charset="-128"/>
              <a:ea typeface="ＭＳ ゴシック" pitchFamily="49" charset="-128"/>
            </a:rPr>
            <a:t>ポイント低下した。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国民健康保険及び介護保険の両特別会計は、一般会計繰入金に依存することのないよう、健全な財政運営に努めていく。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その他会計についても、赤字は発生していない状況であり、引き続き計画的な事業運営を図り、健全な財政運営に努めていく。</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5054705</v>
      </c>
      <c r="BO4" s="449"/>
      <c r="BP4" s="449"/>
      <c r="BQ4" s="449"/>
      <c r="BR4" s="449"/>
      <c r="BS4" s="449"/>
      <c r="BT4" s="449"/>
      <c r="BU4" s="450"/>
      <c r="BV4" s="448">
        <v>5064012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6.7</v>
      </c>
      <c r="CU4" s="589"/>
      <c r="CV4" s="589"/>
      <c r="CW4" s="589"/>
      <c r="CX4" s="589"/>
      <c r="CY4" s="589"/>
      <c r="CZ4" s="589"/>
      <c r="DA4" s="590"/>
      <c r="DB4" s="588">
        <v>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4779357</v>
      </c>
      <c r="BO5" s="420"/>
      <c r="BP5" s="420"/>
      <c r="BQ5" s="420"/>
      <c r="BR5" s="420"/>
      <c r="BS5" s="420"/>
      <c r="BT5" s="420"/>
      <c r="BU5" s="421"/>
      <c r="BV5" s="419">
        <v>4758966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88.4</v>
      </c>
      <c r="CU5" s="417"/>
      <c r="CV5" s="417"/>
      <c r="CW5" s="417"/>
      <c r="CX5" s="417"/>
      <c r="CY5" s="417"/>
      <c r="CZ5" s="417"/>
      <c r="DA5" s="418"/>
      <c r="DB5" s="416">
        <v>85.7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275348</v>
      </c>
      <c r="BO6" s="420"/>
      <c r="BP6" s="420"/>
      <c r="BQ6" s="420"/>
      <c r="BR6" s="420"/>
      <c r="BS6" s="420"/>
      <c r="BT6" s="420"/>
      <c r="BU6" s="421"/>
      <c r="BV6" s="419">
        <v>305046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89.6</v>
      </c>
      <c r="CU6" s="563"/>
      <c r="CV6" s="563"/>
      <c r="CW6" s="563"/>
      <c r="CX6" s="563"/>
      <c r="CY6" s="563"/>
      <c r="CZ6" s="563"/>
      <c r="DA6" s="564"/>
      <c r="DB6" s="562">
        <v>90.1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89932</v>
      </c>
      <c r="BO7" s="420"/>
      <c r="BP7" s="420"/>
      <c r="BQ7" s="420"/>
      <c r="BR7" s="420"/>
      <c r="BS7" s="420"/>
      <c r="BT7" s="420"/>
      <c r="BU7" s="421"/>
      <c r="BV7" s="419">
        <v>51504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2764779</v>
      </c>
      <c r="CU7" s="420"/>
      <c r="CV7" s="420"/>
      <c r="CW7" s="420"/>
      <c r="CX7" s="420"/>
      <c r="CY7" s="420"/>
      <c r="CZ7" s="420"/>
      <c r="DA7" s="421"/>
      <c r="DB7" s="419">
        <v>2818015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185416</v>
      </c>
      <c r="BO8" s="420"/>
      <c r="BP8" s="420"/>
      <c r="BQ8" s="420"/>
      <c r="BR8" s="420"/>
      <c r="BS8" s="420"/>
      <c r="BT8" s="420"/>
      <c r="BU8" s="421"/>
      <c r="BV8" s="419">
        <v>253542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0.41</v>
      </c>
      <c r="CU8" s="523"/>
      <c r="CV8" s="523"/>
      <c r="CW8" s="523"/>
      <c r="CX8" s="523"/>
      <c r="CY8" s="523"/>
      <c r="CZ8" s="523"/>
      <c r="DA8" s="524"/>
      <c r="DB8" s="522">
        <v>0.42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6870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-68126</v>
      </c>
      <c r="BO9" s="420"/>
      <c r="BP9" s="420"/>
      <c r="BQ9" s="420"/>
      <c r="BR9" s="420"/>
      <c r="BS9" s="420"/>
      <c r="BT9" s="420"/>
      <c r="BU9" s="421"/>
      <c r="BV9" s="419">
        <v>14672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9.8000000000000007</v>
      </c>
      <c r="CU9" s="417"/>
      <c r="CV9" s="417"/>
      <c r="CW9" s="417"/>
      <c r="CX9" s="417"/>
      <c r="CY9" s="417"/>
      <c r="CZ9" s="417"/>
      <c r="DA9" s="418"/>
      <c r="DB9" s="416">
        <v>9.8000000000000007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7303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158377</v>
      </c>
      <c r="BO10" s="420"/>
      <c r="BP10" s="420"/>
      <c r="BQ10" s="420"/>
      <c r="BR10" s="420"/>
      <c r="BS10" s="420"/>
      <c r="BT10" s="420"/>
      <c r="BU10" s="421"/>
      <c r="BV10" s="419">
        <v>357220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6728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6650</v>
      </c>
      <c r="S13" s="507"/>
      <c r="T13" s="507"/>
      <c r="U13" s="507"/>
      <c r="V13" s="508"/>
      <c r="W13" s="509" t="s">
        <v>140</v>
      </c>
      <c r="X13" s="405"/>
      <c r="Y13" s="405"/>
      <c r="Z13" s="405"/>
      <c r="AA13" s="405"/>
      <c r="AB13" s="406"/>
      <c r="AC13" s="372">
        <v>389</v>
      </c>
      <c r="AD13" s="373"/>
      <c r="AE13" s="373"/>
      <c r="AF13" s="373"/>
      <c r="AG13" s="374"/>
      <c r="AH13" s="372">
        <v>469</v>
      </c>
      <c r="AI13" s="373"/>
      <c r="AJ13" s="373"/>
      <c r="AK13" s="373"/>
      <c r="AL13" s="432"/>
      <c r="AM13" s="476" t="s">
        <v>141</v>
      </c>
      <c r="AN13" s="376"/>
      <c r="AO13" s="376"/>
      <c r="AP13" s="376"/>
      <c r="AQ13" s="376"/>
      <c r="AR13" s="376"/>
      <c r="AS13" s="376"/>
      <c r="AT13" s="377"/>
      <c r="AU13" s="477" t="s">
        <v>122</v>
      </c>
      <c r="AV13" s="478"/>
      <c r="AW13" s="478"/>
      <c r="AX13" s="478"/>
      <c r="AY13" s="433" t="s">
        <v>142</v>
      </c>
      <c r="AZ13" s="434"/>
      <c r="BA13" s="434"/>
      <c r="BB13" s="434"/>
      <c r="BC13" s="434"/>
      <c r="BD13" s="434"/>
      <c r="BE13" s="434"/>
      <c r="BF13" s="434"/>
      <c r="BG13" s="434"/>
      <c r="BH13" s="434"/>
      <c r="BI13" s="434"/>
      <c r="BJ13" s="434"/>
      <c r="BK13" s="434"/>
      <c r="BL13" s="434"/>
      <c r="BM13" s="435"/>
      <c r="BN13" s="419">
        <v>90251</v>
      </c>
      <c r="BO13" s="420"/>
      <c r="BP13" s="420"/>
      <c r="BQ13" s="420"/>
      <c r="BR13" s="420"/>
      <c r="BS13" s="420"/>
      <c r="BT13" s="420"/>
      <c r="BU13" s="421"/>
      <c r="BV13" s="419">
        <v>371892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6.2</v>
      </c>
      <c r="CU13" s="417"/>
      <c r="CV13" s="417"/>
      <c r="CW13" s="417"/>
      <c r="CX13" s="417"/>
      <c r="CY13" s="417"/>
      <c r="CZ13" s="417"/>
      <c r="DA13" s="418"/>
      <c r="DB13" s="416">
        <v>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6892</v>
      </c>
      <c r="S14" s="507"/>
      <c r="T14" s="507"/>
      <c r="U14" s="507"/>
      <c r="V14" s="508"/>
      <c r="W14" s="510"/>
      <c r="X14" s="408"/>
      <c r="Y14" s="408"/>
      <c r="Z14" s="408"/>
      <c r="AA14" s="408"/>
      <c r="AB14" s="409"/>
      <c r="AC14" s="499">
        <v>11.8</v>
      </c>
      <c r="AD14" s="500"/>
      <c r="AE14" s="500"/>
      <c r="AF14" s="500"/>
      <c r="AG14" s="501"/>
      <c r="AH14" s="499">
        <v>13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10.5</v>
      </c>
      <c r="CU14" s="517"/>
      <c r="CV14" s="517"/>
      <c r="CW14" s="517"/>
      <c r="CX14" s="517"/>
      <c r="CY14" s="517"/>
      <c r="CZ14" s="517"/>
      <c r="DA14" s="518"/>
      <c r="DB14" s="516">
        <v>22.6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6834</v>
      </c>
      <c r="S15" s="507"/>
      <c r="T15" s="507"/>
      <c r="U15" s="507"/>
      <c r="V15" s="508"/>
      <c r="W15" s="509" t="s">
        <v>146</v>
      </c>
      <c r="X15" s="405"/>
      <c r="Y15" s="405"/>
      <c r="Z15" s="405"/>
      <c r="AA15" s="405"/>
      <c r="AB15" s="406"/>
      <c r="AC15" s="372">
        <v>460</v>
      </c>
      <c r="AD15" s="373"/>
      <c r="AE15" s="373"/>
      <c r="AF15" s="373"/>
      <c r="AG15" s="374"/>
      <c r="AH15" s="372">
        <v>486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991213</v>
      </c>
      <c r="BO15" s="449"/>
      <c r="BP15" s="449"/>
      <c r="BQ15" s="449"/>
      <c r="BR15" s="449"/>
      <c r="BS15" s="449"/>
      <c r="BT15" s="449"/>
      <c r="BU15" s="450"/>
      <c r="BV15" s="448">
        <v>925308</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14</v>
      </c>
      <c r="AD16" s="500"/>
      <c r="AE16" s="500"/>
      <c r="AF16" s="500"/>
      <c r="AG16" s="501"/>
      <c r="AH16" s="499">
        <v>13.5</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2463938</v>
      </c>
      <c r="BO16" s="420"/>
      <c r="BP16" s="420"/>
      <c r="BQ16" s="420"/>
      <c r="BR16" s="420"/>
      <c r="BS16" s="420"/>
      <c r="BT16" s="420"/>
      <c r="BU16" s="421"/>
      <c r="BV16" s="419">
        <v>2434489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2443</v>
      </c>
      <c r="AD17" s="373"/>
      <c r="AE17" s="373"/>
      <c r="AF17" s="373"/>
      <c r="AG17" s="374"/>
      <c r="AH17" s="372">
        <v>2639</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1254061</v>
      </c>
      <c r="BO17" s="420"/>
      <c r="BP17" s="420"/>
      <c r="BQ17" s="420"/>
      <c r="BR17" s="420"/>
      <c r="BS17" s="420"/>
      <c r="BT17" s="420"/>
      <c r="BU17" s="421"/>
      <c r="BV17" s="419">
        <v>1166178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100.69</v>
      </c>
      <c r="M18" s="472"/>
      <c r="N18" s="472"/>
      <c r="O18" s="472"/>
      <c r="P18" s="472"/>
      <c r="Q18" s="472"/>
      <c r="R18" s="473"/>
      <c r="S18" s="473"/>
      <c r="T18" s="473"/>
      <c r="U18" s="473"/>
      <c r="V18" s="474"/>
      <c r="W18" s="490"/>
      <c r="X18" s="491"/>
      <c r="Y18" s="491"/>
      <c r="Z18" s="491"/>
      <c r="AA18" s="491"/>
      <c r="AB18" s="515"/>
      <c r="AC18" s="389">
        <v>74.2</v>
      </c>
      <c r="AD18" s="390"/>
      <c r="AE18" s="390"/>
      <c r="AF18" s="390"/>
      <c r="AG18" s="475"/>
      <c r="AH18" s="389">
        <v>73.400000000000006</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2473243</v>
      </c>
      <c r="BO18" s="420"/>
      <c r="BP18" s="420"/>
      <c r="BQ18" s="420"/>
      <c r="BR18" s="420"/>
      <c r="BS18" s="420"/>
      <c r="BT18" s="420"/>
      <c r="BU18" s="421"/>
      <c r="BV18" s="419">
        <v>2508007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68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3418173</v>
      </c>
      <c r="BO19" s="420"/>
      <c r="BP19" s="420"/>
      <c r="BQ19" s="420"/>
      <c r="BR19" s="420"/>
      <c r="BS19" s="420"/>
      <c r="BT19" s="420"/>
      <c r="BU19" s="421"/>
      <c r="BV19" s="419">
        <v>3557775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2936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2861721</v>
      </c>
      <c r="BO22" s="449"/>
      <c r="BP22" s="449"/>
      <c r="BQ22" s="449"/>
      <c r="BR22" s="449"/>
      <c r="BS22" s="449"/>
      <c r="BT22" s="449"/>
      <c r="BU22" s="450"/>
      <c r="BV22" s="448">
        <v>2766113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2667541</v>
      </c>
      <c r="BO23" s="420"/>
      <c r="BP23" s="420"/>
      <c r="BQ23" s="420"/>
      <c r="BR23" s="420"/>
      <c r="BS23" s="420"/>
      <c r="BT23" s="420"/>
      <c r="BU23" s="421"/>
      <c r="BV23" s="419">
        <v>2527710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6400</v>
      </c>
      <c r="R24" s="373"/>
      <c r="S24" s="373"/>
      <c r="T24" s="373"/>
      <c r="U24" s="373"/>
      <c r="V24" s="374"/>
      <c r="W24" s="462"/>
      <c r="X24" s="399"/>
      <c r="Y24" s="400"/>
      <c r="Z24" s="375" t="s">
        <v>171</v>
      </c>
      <c r="AA24" s="376"/>
      <c r="AB24" s="376"/>
      <c r="AC24" s="376"/>
      <c r="AD24" s="376"/>
      <c r="AE24" s="376"/>
      <c r="AF24" s="376"/>
      <c r="AG24" s="377"/>
      <c r="AH24" s="372">
        <v>77</v>
      </c>
      <c r="AI24" s="373"/>
      <c r="AJ24" s="373"/>
      <c r="AK24" s="373"/>
      <c r="AL24" s="374"/>
      <c r="AM24" s="372">
        <v>213290</v>
      </c>
      <c r="AN24" s="373"/>
      <c r="AO24" s="373"/>
      <c r="AP24" s="373"/>
      <c r="AQ24" s="373"/>
      <c r="AR24" s="374"/>
      <c r="AS24" s="372">
        <v>2770</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1184160</v>
      </c>
      <c r="BO24" s="420"/>
      <c r="BP24" s="420"/>
      <c r="BQ24" s="420"/>
      <c r="BR24" s="420"/>
      <c r="BS24" s="420"/>
      <c r="BT24" s="420"/>
      <c r="BU24" s="421"/>
      <c r="BV24" s="419">
        <v>942186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5240</v>
      </c>
      <c r="R25" s="373"/>
      <c r="S25" s="373"/>
      <c r="T25" s="373"/>
      <c r="U25" s="373"/>
      <c r="V25" s="374"/>
      <c r="W25" s="462"/>
      <c r="X25" s="399"/>
      <c r="Y25" s="400"/>
      <c r="Z25" s="375" t="s">
        <v>174</v>
      </c>
      <c r="AA25" s="376"/>
      <c r="AB25" s="376"/>
      <c r="AC25" s="376"/>
      <c r="AD25" s="376"/>
      <c r="AE25" s="376"/>
      <c r="AF25" s="376"/>
      <c r="AG25" s="377"/>
      <c r="AH25" s="372" t="s">
        <v>130</v>
      </c>
      <c r="AI25" s="373"/>
      <c r="AJ25" s="373"/>
      <c r="AK25" s="373"/>
      <c r="AL25" s="374"/>
      <c r="AM25" s="372" t="s">
        <v>130</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886060</v>
      </c>
      <c r="BO25" s="449"/>
      <c r="BP25" s="449"/>
      <c r="BQ25" s="449"/>
      <c r="BR25" s="449"/>
      <c r="BS25" s="449"/>
      <c r="BT25" s="449"/>
      <c r="BU25" s="450"/>
      <c r="BV25" s="448">
        <v>665803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4620</v>
      </c>
      <c r="R26" s="373"/>
      <c r="S26" s="373"/>
      <c r="T26" s="373"/>
      <c r="U26" s="373"/>
      <c r="V26" s="374"/>
      <c r="W26" s="462"/>
      <c r="X26" s="399"/>
      <c r="Y26" s="400"/>
      <c r="Z26" s="375" t="s">
        <v>178</v>
      </c>
      <c r="AA26" s="430"/>
      <c r="AB26" s="430"/>
      <c r="AC26" s="430"/>
      <c r="AD26" s="430"/>
      <c r="AE26" s="430"/>
      <c r="AF26" s="430"/>
      <c r="AG26" s="431"/>
      <c r="AH26" s="372">
        <v>1</v>
      </c>
      <c r="AI26" s="373"/>
      <c r="AJ26" s="373"/>
      <c r="AK26" s="373"/>
      <c r="AL26" s="374"/>
      <c r="AM26" s="372" t="s">
        <v>179</v>
      </c>
      <c r="AN26" s="373"/>
      <c r="AO26" s="373"/>
      <c r="AP26" s="373"/>
      <c r="AQ26" s="373"/>
      <c r="AR26" s="374"/>
      <c r="AS26" s="372" t="s">
        <v>179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175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2450</v>
      </c>
      <c r="R27" s="373"/>
      <c r="S27" s="373"/>
      <c r="T27" s="373"/>
      <c r="U27" s="373"/>
      <c r="V27" s="374"/>
      <c r="W27" s="462"/>
      <c r="X27" s="399"/>
      <c r="Y27" s="400"/>
      <c r="Z27" s="375" t="s">
        <v>182</v>
      </c>
      <c r="AA27" s="376"/>
      <c r="AB27" s="376"/>
      <c r="AC27" s="376"/>
      <c r="AD27" s="376"/>
      <c r="AE27" s="376"/>
      <c r="AF27" s="376"/>
      <c r="AG27" s="377"/>
      <c r="AH27" s="372">
        <v>7</v>
      </c>
      <c r="AI27" s="373"/>
      <c r="AJ27" s="373"/>
      <c r="AK27" s="373"/>
      <c r="AL27" s="374"/>
      <c r="AM27" s="372">
        <v>20006</v>
      </c>
      <c r="AN27" s="373"/>
      <c r="AO27" s="373"/>
      <c r="AP27" s="373"/>
      <c r="AQ27" s="373"/>
      <c r="AR27" s="374"/>
      <c r="AS27" s="372">
        <v>2858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356286</v>
      </c>
      <c r="BO27" s="454"/>
      <c r="BP27" s="454"/>
      <c r="BQ27" s="454"/>
      <c r="BR27" s="454"/>
      <c r="BS27" s="454"/>
      <c r="BT27" s="454"/>
      <c r="BU27" s="455"/>
      <c r="BV27" s="453">
        <v>355092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1870</v>
      </c>
      <c r="R28" s="373"/>
      <c r="S28" s="373"/>
      <c r="T28" s="373"/>
      <c r="U28" s="373"/>
      <c r="V28" s="374"/>
      <c r="W28" s="462"/>
      <c r="X28" s="399"/>
      <c r="Y28" s="400"/>
      <c r="Z28" s="375" t="s">
        <v>185</v>
      </c>
      <c r="AA28" s="376"/>
      <c r="AB28" s="376"/>
      <c r="AC28" s="376"/>
      <c r="AD28" s="376"/>
      <c r="AE28" s="376"/>
      <c r="AF28" s="376"/>
      <c r="AG28" s="377"/>
      <c r="AH28" s="372" t="s">
        <v>175</v>
      </c>
      <c r="AI28" s="373"/>
      <c r="AJ28" s="373"/>
      <c r="AK28" s="373"/>
      <c r="AL28" s="374"/>
      <c r="AM28" s="372" t="s">
        <v>175</v>
      </c>
      <c r="AN28" s="373"/>
      <c r="AO28" s="373"/>
      <c r="AP28" s="373"/>
      <c r="AQ28" s="373"/>
      <c r="AR28" s="374"/>
      <c r="AS28" s="372" t="s">
        <v>175</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1289465</v>
      </c>
      <c r="BO28" s="449"/>
      <c r="BP28" s="449"/>
      <c r="BQ28" s="449"/>
      <c r="BR28" s="449"/>
      <c r="BS28" s="449"/>
      <c r="BT28" s="449"/>
      <c r="BU28" s="450"/>
      <c r="BV28" s="448">
        <v>1131088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9</v>
      </c>
      <c r="M29" s="373"/>
      <c r="N29" s="373"/>
      <c r="O29" s="373"/>
      <c r="P29" s="374"/>
      <c r="Q29" s="372">
        <v>1680</v>
      </c>
      <c r="R29" s="373"/>
      <c r="S29" s="373"/>
      <c r="T29" s="373"/>
      <c r="U29" s="373"/>
      <c r="V29" s="374"/>
      <c r="W29" s="463"/>
      <c r="X29" s="464"/>
      <c r="Y29" s="465"/>
      <c r="Z29" s="375" t="s">
        <v>188</v>
      </c>
      <c r="AA29" s="376"/>
      <c r="AB29" s="376"/>
      <c r="AC29" s="376"/>
      <c r="AD29" s="376"/>
      <c r="AE29" s="376"/>
      <c r="AF29" s="376"/>
      <c r="AG29" s="377"/>
      <c r="AH29" s="372">
        <v>84</v>
      </c>
      <c r="AI29" s="373"/>
      <c r="AJ29" s="373"/>
      <c r="AK29" s="373"/>
      <c r="AL29" s="374"/>
      <c r="AM29" s="372">
        <v>233296</v>
      </c>
      <c r="AN29" s="373"/>
      <c r="AO29" s="373"/>
      <c r="AP29" s="373"/>
      <c r="AQ29" s="373"/>
      <c r="AR29" s="374"/>
      <c r="AS29" s="372">
        <v>2777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151527</v>
      </c>
      <c r="BO29" s="420"/>
      <c r="BP29" s="420"/>
      <c r="BQ29" s="420"/>
      <c r="BR29" s="420"/>
      <c r="BS29" s="420"/>
      <c r="BT29" s="420"/>
      <c r="BU29" s="421"/>
      <c r="BV29" s="419">
        <v>151525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94.6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501412</v>
      </c>
      <c r="BO30" s="454"/>
      <c r="BP30" s="454"/>
      <c r="BQ30" s="454"/>
      <c r="BR30" s="454"/>
      <c r="BS30" s="454"/>
      <c r="BT30" s="454"/>
      <c r="BU30" s="455"/>
      <c r="BV30" s="453">
        <v>583658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静岡県市町総合事務組合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河津駅前広場整備事業特別会計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温泉事業会計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東河環境センター</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土地取得特別会計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伊豆斎場組合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下田地区消防組合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一部事務組合下田メディカルセンター（普通会計分）</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一部事務組合下田メディカルセンター（事業会計分）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静岡県後期高齢者医療広域連合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静岡県後期高齢者医療広域連合（事業会計分）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静岡地方税滞納整理機構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wav0mE/A4FMhPxxFkZf1cJW+FrhWux8pzpffmy8BsMNzDZ10N7LSX7xalPKqRU4VT3dDK7Nsv4EfApgRA2dqg==" saltValue="bXUI5otW3ZBNAldb9Vagn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v>19.649999999999999</v>
      </c>
      <c r="G34" s="33">
        <v>20.79</v>
      </c>
      <c r="H34" s="33">
        <v>20.87</v>
      </c>
      <c r="I34" s="33">
        <v>20.43</v>
      </c>
      <c r="J34" s="34">
        <v>22.23</v>
      </c>
      <c r="K34" s="22"/>
      <c r="L34" s="22"/>
      <c r="M34" s="22"/>
      <c r="N34" s="22"/>
      <c r="O34" s="22"/>
      <c r="P34" s="22"/>
    </row>
    <row r="35" spans="1:16" ht="39" customHeight="1" x14ac:dyDescent="0.15">
      <c r="A35" s="22"/>
      <c r="B35" s="35"/>
      <c r="C35" s="1145" t="s">
        <v>568</v>
      </c>
      <c r="D35" s="1146"/>
      <c r="E35" s="1147"/>
      <c r="F35" s="36">
        <v>7.42</v>
      </c>
      <c r="G35" s="37">
        <v>4.2699999999999996</v>
      </c>
      <c r="H35" s="37">
        <v>9.19</v>
      </c>
      <c r="I35" s="37">
        <v>8.9700000000000006</v>
      </c>
      <c r="J35" s="38">
        <v>6.67</v>
      </c>
      <c r="K35" s="22"/>
      <c r="L35" s="22"/>
      <c r="M35" s="22"/>
      <c r="N35" s="22"/>
      <c r="O35" s="22"/>
      <c r="P35" s="22"/>
    </row>
    <row r="36" spans="1:16" ht="39" customHeight="1" x14ac:dyDescent="0.15">
      <c r="A36" s="22"/>
      <c r="B36" s="35"/>
      <c r="C36" s="1145" t="s">
        <v>569</v>
      </c>
      <c r="D36" s="1146"/>
      <c r="E36" s="1147"/>
      <c r="F36" s="36">
        <v>4.1500000000000004</v>
      </c>
      <c r="G36" s="37">
        <v>3.87</v>
      </c>
      <c r="H36" s="37">
        <v>3.76</v>
      </c>
      <c r="I36" s="37">
        <v>3.82</v>
      </c>
      <c r="J36" s="38">
        <v>5.16</v>
      </c>
      <c r="K36" s="22"/>
      <c r="L36" s="22"/>
      <c r="M36" s="22"/>
      <c r="N36" s="22"/>
      <c r="O36" s="22"/>
      <c r="P36" s="22"/>
    </row>
    <row r="37" spans="1:16" ht="39" customHeight="1" x14ac:dyDescent="0.15">
      <c r="A37" s="22"/>
      <c r="B37" s="35"/>
      <c r="C37" s="1145" t="s">
        <v>570</v>
      </c>
      <c r="D37" s="1146"/>
      <c r="E37" s="1147"/>
      <c r="F37" s="36">
        <v>2.56</v>
      </c>
      <c r="G37" s="37">
        <v>3.98</v>
      </c>
      <c r="H37" s="37">
        <v>2.93</v>
      </c>
      <c r="I37" s="37">
        <v>3.38</v>
      </c>
      <c r="J37" s="38">
        <v>3.81</v>
      </c>
      <c r="K37" s="22"/>
      <c r="L37" s="22"/>
      <c r="M37" s="22"/>
      <c r="N37" s="22"/>
      <c r="O37" s="22"/>
      <c r="P37" s="22"/>
    </row>
    <row r="38" spans="1:16" ht="39" customHeight="1" x14ac:dyDescent="0.15">
      <c r="A38" s="22"/>
      <c r="B38" s="35"/>
      <c r="C38" s="1145" t="s">
        <v>571</v>
      </c>
      <c r="D38" s="1146"/>
      <c r="E38" s="1147"/>
      <c r="F38" s="36">
        <v>2.0499999999999998</v>
      </c>
      <c r="G38" s="37">
        <v>2.5099999999999998</v>
      </c>
      <c r="H38" s="37">
        <v>2.29</v>
      </c>
      <c r="I38" s="37">
        <v>1.53</v>
      </c>
      <c r="J38" s="38">
        <v>1.05</v>
      </c>
      <c r="K38" s="22"/>
      <c r="L38" s="22"/>
      <c r="M38" s="22"/>
      <c r="N38" s="22"/>
      <c r="O38" s="22"/>
      <c r="P38" s="22"/>
    </row>
    <row r="39" spans="1:16" ht="39" customHeight="1" x14ac:dyDescent="0.15">
      <c r="A39" s="22"/>
      <c r="B39" s="35"/>
      <c r="C39" s="1145" t="s">
        <v>572</v>
      </c>
      <c r="D39" s="1146"/>
      <c r="E39" s="1147"/>
      <c r="F39" s="36">
        <v>0</v>
      </c>
      <c r="G39" s="37">
        <v>0.01</v>
      </c>
      <c r="H39" s="37">
        <v>0.01</v>
      </c>
      <c r="I39" s="37">
        <v>0</v>
      </c>
      <c r="J39" s="38">
        <v>0.02</v>
      </c>
      <c r="K39" s="22"/>
      <c r="L39" s="22"/>
      <c r="M39" s="22"/>
      <c r="N39" s="22"/>
      <c r="O39" s="22"/>
      <c r="P39" s="22"/>
    </row>
    <row r="40" spans="1:16" ht="39" customHeight="1" x14ac:dyDescent="0.15">
      <c r="A40" s="22"/>
      <c r="B40" s="35"/>
      <c r="C40" s="1145" t="s">
        <v>573</v>
      </c>
      <c r="D40" s="1146"/>
      <c r="E40" s="1147"/>
      <c r="F40" s="36">
        <v>0.01</v>
      </c>
      <c r="G40" s="37">
        <v>0</v>
      </c>
      <c r="H40" s="37">
        <v>0</v>
      </c>
      <c r="I40" s="37">
        <v>0.01</v>
      </c>
      <c r="J40" s="38">
        <v>0.01</v>
      </c>
      <c r="K40" s="22"/>
      <c r="L40" s="22"/>
      <c r="M40" s="22"/>
      <c r="N40" s="22"/>
      <c r="O40" s="22"/>
      <c r="P40" s="22"/>
    </row>
    <row r="41" spans="1:16" ht="39" customHeight="1" x14ac:dyDescent="0.15">
      <c r="A41" s="22"/>
      <c r="B41" s="35"/>
      <c r="C41" s="1145" t="s">
        <v>574</v>
      </c>
      <c r="D41" s="1146"/>
      <c r="E41" s="1147"/>
      <c r="F41" s="36">
        <v>0.01</v>
      </c>
      <c r="G41" s="37">
        <v>0.01</v>
      </c>
      <c r="H41" s="37">
        <v>0.01</v>
      </c>
      <c r="I41" s="37">
        <v>0.01</v>
      </c>
      <c r="J41" s="38">
        <v>0.01</v>
      </c>
      <c r="K41" s="22"/>
      <c r="L41" s="22"/>
      <c r="M41" s="22"/>
      <c r="N41" s="22"/>
      <c r="O41" s="22"/>
      <c r="P41" s="22"/>
    </row>
    <row r="42" spans="1:16" ht="39" customHeight="1" x14ac:dyDescent="0.15">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576</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iCMWYH/8OBK2FC4PqPSOmpKiypry3DX/sFQiQIcQm2z/vM2ntl5VY5fqrLBR/WvmO58zljbkiBRtv9efX9mBA==" saltValue="QbRhVX3ZzV888tjwV6Rs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333</v>
      </c>
      <c r="L45" s="60">
        <v>342</v>
      </c>
      <c r="M45" s="60">
        <v>349</v>
      </c>
      <c r="N45" s="60">
        <v>349</v>
      </c>
      <c r="O45" s="61">
        <v>335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5</v>
      </c>
      <c r="L48" s="64">
        <v>4</v>
      </c>
      <c r="M48" s="64">
        <v>4</v>
      </c>
      <c r="N48" s="64">
        <v>6</v>
      </c>
      <c r="O48" s="65">
        <v>3</v>
      </c>
      <c r="P48" s="48"/>
      <c r="Q48" s="48"/>
      <c r="R48" s="48"/>
      <c r="S48" s="48"/>
      <c r="T48" s="48"/>
      <c r="U48" s="48"/>
    </row>
    <row r="49" spans="1:21" ht="30.75" customHeight="1" x14ac:dyDescent="0.15">
      <c r="A49" s="48"/>
      <c r="B49" s="1178"/>
      <c r="C49" s="1179"/>
      <c r="D49" s="62"/>
      <c r="E49" s="1155" t="s">
        <v>16</v>
      </c>
      <c r="F49" s="1155"/>
      <c r="G49" s="1155"/>
      <c r="H49" s="1155"/>
      <c r="I49" s="1155"/>
      <c r="J49" s="1156"/>
      <c r="K49" s="63">
        <v>17</v>
      </c>
      <c r="L49" s="64">
        <v>15</v>
      </c>
      <c r="M49" s="64">
        <v>18</v>
      </c>
      <c r="N49" s="64">
        <v>30</v>
      </c>
      <c r="O49" s="65">
        <v>51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228</v>
      </c>
      <c r="L52" s="64">
        <v>231</v>
      </c>
      <c r="M52" s="64">
        <v>227</v>
      </c>
      <c r="N52" s="64">
        <v>224</v>
      </c>
      <c r="O52" s="65">
        <v>228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127</v>
      </c>
      <c r="L53" s="69">
        <v>130</v>
      </c>
      <c r="M53" s="69">
        <v>144</v>
      </c>
      <c r="N53" s="69">
        <v>161</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P+6v8leTjYyOkf4PckNeF2vGVcEP8aLSwNRR+O5kCSbjb8KnWD8u45QPGZZAsIbutAQ6bQ9D5BYf1l6JUP3cw==" saltValue="W7sn3X6QmmdcCy2RhZP0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6" t="s">
        <v>32</v>
      </c>
      <c r="C41" s="1197"/>
      <c r="D41" s="105"/>
      <c r="E41" s="1198" t="s">
        <v>33</v>
      </c>
      <c r="F41" s="1198"/>
      <c r="G41" s="1198"/>
      <c r="H41" s="1199"/>
      <c r="I41" s="355">
        <v>3055</v>
      </c>
      <c r="J41" s="356">
        <v>2902</v>
      </c>
      <c r="K41" s="356">
        <v>2746</v>
      </c>
      <c r="L41" s="356">
        <v>2766</v>
      </c>
      <c r="M41" s="357">
        <v>2862</v>
      </c>
    </row>
    <row r="42" spans="2:13" ht="27.75" customHeight="1" x14ac:dyDescent="0.15">
      <c r="B42" s="1186"/>
      <c r="C42" s="1187"/>
      <c r="D42" s="106"/>
      <c r="E42" s="1190" t="s">
        <v>34</v>
      </c>
      <c r="F42" s="1190"/>
      <c r="G42" s="1190"/>
      <c r="H42" s="1191"/>
      <c r="I42" s="358" t="s">
        <v>518</v>
      </c>
      <c r="J42" s="359" t="s">
        <v>518</v>
      </c>
      <c r="K42" s="359" t="s">
        <v>518</v>
      </c>
      <c r="L42" s="359" t="s">
        <v>518</v>
      </c>
      <c r="M42" s="360" t="s">
        <v>518</v>
      </c>
    </row>
    <row r="43" spans="2:13" ht="27.75" customHeight="1" x14ac:dyDescent="0.15">
      <c r="B43" s="1186"/>
      <c r="C43" s="1187"/>
      <c r="D43" s="106"/>
      <c r="E43" s="1190" t="s">
        <v>35</v>
      </c>
      <c r="F43" s="1190"/>
      <c r="G43" s="1190"/>
      <c r="H43" s="1191"/>
      <c r="I43" s="358" t="s">
        <v>518</v>
      </c>
      <c r="J43" s="359" t="s">
        <v>518</v>
      </c>
      <c r="K43" s="359" t="s">
        <v>518</v>
      </c>
      <c r="L43" s="359" t="s">
        <v>518</v>
      </c>
      <c r="M43" s="360" t="s">
        <v>518</v>
      </c>
    </row>
    <row r="44" spans="2:13" ht="27.75" customHeight="1" x14ac:dyDescent="0.15">
      <c r="B44" s="1186"/>
      <c r="C44" s="1187"/>
      <c r="D44" s="106"/>
      <c r="E44" s="1190" t="s">
        <v>36</v>
      </c>
      <c r="F44" s="1190"/>
      <c r="G44" s="1190"/>
      <c r="H44" s="1191"/>
      <c r="I44" s="358">
        <v>553</v>
      </c>
      <c r="J44" s="359">
        <v>843</v>
      </c>
      <c r="K44" s="359">
        <v>857</v>
      </c>
      <c r="L44" s="359">
        <v>886</v>
      </c>
      <c r="M44" s="360">
        <v>878</v>
      </c>
    </row>
    <row r="45" spans="2:13" ht="27.75" customHeight="1" x14ac:dyDescent="0.15">
      <c r="B45" s="1186"/>
      <c r="C45" s="1187"/>
      <c r="D45" s="106"/>
      <c r="E45" s="1190" t="s">
        <v>37</v>
      </c>
      <c r="F45" s="1190"/>
      <c r="G45" s="1190"/>
      <c r="H45" s="1191"/>
      <c r="I45" s="358">
        <v>857</v>
      </c>
      <c r="J45" s="359">
        <v>823</v>
      </c>
      <c r="K45" s="359">
        <v>805</v>
      </c>
      <c r="L45" s="359">
        <v>811</v>
      </c>
      <c r="M45" s="360">
        <v>802</v>
      </c>
    </row>
    <row r="46" spans="2:13" ht="27.75" customHeight="1" x14ac:dyDescent="0.15">
      <c r="B46" s="1186"/>
      <c r="C46" s="1187"/>
      <c r="D46" s="107"/>
      <c r="E46" s="1190" t="s">
        <v>38</v>
      </c>
      <c r="F46" s="1190"/>
      <c r="G46" s="1190"/>
      <c r="H46" s="1191"/>
      <c r="I46" s="358" t="s">
        <v>518</v>
      </c>
      <c r="J46" s="359" t="s">
        <v>518</v>
      </c>
      <c r="K46" s="359" t="s">
        <v>518</v>
      </c>
      <c r="L46" s="359" t="s">
        <v>518</v>
      </c>
      <c r="M46" s="360" t="s">
        <v>518</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886</v>
      </c>
      <c r="J50" s="359">
        <v>886</v>
      </c>
      <c r="K50" s="359">
        <v>886</v>
      </c>
      <c r="L50" s="359">
        <v>1283</v>
      </c>
      <c r="M50" s="360">
        <v>1441</v>
      </c>
    </row>
    <row r="51" spans="2:13" ht="27.75" customHeight="1" x14ac:dyDescent="0.15">
      <c r="B51" s="1186"/>
      <c r="C51" s="1187"/>
      <c r="D51" s="106"/>
      <c r="E51" s="1190" t="s">
        <v>44</v>
      </c>
      <c r="F51" s="1190"/>
      <c r="G51" s="1190"/>
      <c r="H51" s="1191"/>
      <c r="I51" s="358" t="s">
        <v>518</v>
      </c>
      <c r="J51" s="359" t="s">
        <v>518</v>
      </c>
      <c r="K51" s="359" t="s">
        <v>518</v>
      </c>
      <c r="L51" s="359" t="s">
        <v>518</v>
      </c>
      <c r="M51" s="360" t="s">
        <v>518</v>
      </c>
    </row>
    <row r="52" spans="2:13" ht="27.75" customHeight="1" x14ac:dyDescent="0.15">
      <c r="B52" s="1188"/>
      <c r="C52" s="1189"/>
      <c r="D52" s="106"/>
      <c r="E52" s="1190" t="s">
        <v>45</v>
      </c>
      <c r="F52" s="1190"/>
      <c r="G52" s="1190"/>
      <c r="H52" s="1191"/>
      <c r="I52" s="358">
        <v>2701</v>
      </c>
      <c r="J52" s="359">
        <v>2724</v>
      </c>
      <c r="K52" s="359">
        <v>2698</v>
      </c>
      <c r="L52" s="359">
        <v>2592</v>
      </c>
      <c r="M52" s="360">
        <v>2833</v>
      </c>
    </row>
    <row r="53" spans="2:13" ht="27.75" customHeight="1" thickBot="1" x14ac:dyDescent="0.2">
      <c r="B53" s="1192" t="s">
        <v>46</v>
      </c>
      <c r="C53" s="1193"/>
      <c r="D53" s="110"/>
      <c r="E53" s="1194" t="s">
        <v>47</v>
      </c>
      <c r="F53" s="1194"/>
      <c r="G53" s="1194"/>
      <c r="H53" s="1195"/>
      <c r="I53" s="361">
        <v>878</v>
      </c>
      <c r="J53" s="362">
        <v>958</v>
      </c>
      <c r="K53" s="362">
        <v>824</v>
      </c>
      <c r="L53" s="362">
        <v>588</v>
      </c>
      <c r="M53" s="363">
        <v>267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jORbbcWZy4+YAc4Tmp87EYzrouS2jQo+SYQcMDkLFe8PCd7qjdsWe2xdQGuDJkOjeaJ6+lNfUdFbuPTt6nxwQ==" saltValue="QTs4AbJV2l6G2PFNEmL6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774</v>
      </c>
      <c r="G55" s="122">
        <v>1131</v>
      </c>
      <c r="H55" s="123">
        <v>1289</v>
      </c>
    </row>
    <row r="56" spans="2:8" ht="52.5" customHeight="1" x14ac:dyDescent="0.15">
      <c r="B56" s="124"/>
      <c r="C56" s="1213" t="s">
        <v>51</v>
      </c>
      <c r="D56" s="1213"/>
      <c r="E56" s="1214"/>
      <c r="F56" s="125">
        <v>112</v>
      </c>
      <c r="G56" s="125">
        <v>152</v>
      </c>
      <c r="H56" s="126">
        <v>152</v>
      </c>
    </row>
    <row r="57" spans="2:8" ht="53.25" customHeight="1" x14ac:dyDescent="0.15">
      <c r="B57" s="124"/>
      <c r="C57" s="1215" t="s">
        <v>52</v>
      </c>
      <c r="D57" s="1215"/>
      <c r="E57" s="1216"/>
      <c r="F57" s="127">
        <v>641</v>
      </c>
      <c r="G57" s="127">
        <v>584</v>
      </c>
      <c r="H57" s="128">
        <v>501</v>
      </c>
    </row>
    <row r="58" spans="2:8" ht="45.75" customHeight="1" x14ac:dyDescent="0.15">
      <c r="B58" s="129"/>
      <c r="C58" s="1203" t="s">
        <v>583</v>
      </c>
      <c r="D58" s="1204"/>
      <c r="E58" s="1205"/>
      <c r="F58" s="130">
        <v>383</v>
      </c>
      <c r="G58" s="130">
        <v>333</v>
      </c>
      <c r="H58" s="131">
        <v>263</v>
      </c>
    </row>
    <row r="59" spans="2:8" ht="45.75" customHeight="1" x14ac:dyDescent="0.15">
      <c r="B59" s="129"/>
      <c r="C59" s="1203" t="s">
        <v>584</v>
      </c>
      <c r="D59" s="1204"/>
      <c r="E59" s="1205"/>
      <c r="F59" s="130">
        <v>112</v>
      </c>
      <c r="G59" s="130">
        <v>106</v>
      </c>
      <c r="H59" s="131">
        <v>101</v>
      </c>
    </row>
    <row r="60" spans="2:8" ht="45.75" customHeight="1" x14ac:dyDescent="0.15">
      <c r="B60" s="129"/>
      <c r="C60" s="1203" t="s">
        <v>585</v>
      </c>
      <c r="D60" s="1204"/>
      <c r="E60" s="1205"/>
      <c r="F60" s="130">
        <v>52</v>
      </c>
      <c r="G60" s="130">
        <v>43</v>
      </c>
      <c r="H60" s="131">
        <v>33</v>
      </c>
    </row>
    <row r="61" spans="2:8" ht="45.75" customHeight="1" x14ac:dyDescent="0.15">
      <c r="B61" s="129"/>
      <c r="C61" s="1203" t="s">
        <v>586</v>
      </c>
      <c r="D61" s="1204"/>
      <c r="E61" s="1205"/>
      <c r="F61" s="130">
        <v>21</v>
      </c>
      <c r="G61" s="130">
        <v>23</v>
      </c>
      <c r="H61" s="131">
        <v>24</v>
      </c>
    </row>
    <row r="62" spans="2:8" ht="45.75" customHeight="1" thickBot="1" x14ac:dyDescent="0.2">
      <c r="B62" s="132"/>
      <c r="C62" s="1206" t="s">
        <v>587</v>
      </c>
      <c r="D62" s="1207"/>
      <c r="E62" s="1208"/>
      <c r="F62" s="133">
        <v>19</v>
      </c>
      <c r="G62" s="133">
        <v>19</v>
      </c>
      <c r="H62" s="134">
        <v>19</v>
      </c>
    </row>
    <row r="63" spans="2:8" ht="52.5" customHeight="1" thickBot="1" x14ac:dyDescent="0.2">
      <c r="B63" s="135"/>
      <c r="C63" s="1209" t="s">
        <v>53</v>
      </c>
      <c r="D63" s="1209"/>
      <c r="E63" s="1210"/>
      <c r="F63" s="136">
        <v>1527</v>
      </c>
      <c r="G63" s="136">
        <v>1866</v>
      </c>
      <c r="H63" s="137">
        <v>1942</v>
      </c>
    </row>
    <row r="64" spans="2:8" x14ac:dyDescent="0.15"/>
  </sheetData>
  <sheetProtection algorithmName="SHA-512" hashValue="gk0a8Gn/mM0YufxX+qw5o0VvHqzylnRdWRQIkKBLirzirPg8KWn4py33AuVQWXILUa3FixEOY3zFv9MY6c4Jcg==" saltValue="EQRy1e+0ZNymozZYvj7M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44345</v>
      </c>
      <c r="E3" s="156"/>
      <c r="F3" s="157">
        <v>121449</v>
      </c>
      <c r="G3" s="158"/>
      <c r="H3" s="159"/>
    </row>
    <row r="4" spans="1:8" x14ac:dyDescent="0.15">
      <c r="A4" s="160"/>
      <c r="B4" s="161"/>
      <c r="C4" s="162"/>
      <c r="D4" s="163">
        <v>35421</v>
      </c>
      <c r="E4" s="164"/>
      <c r="F4" s="165">
        <v>62922</v>
      </c>
      <c r="G4" s="166"/>
      <c r="H4" s="167"/>
    </row>
    <row r="5" spans="1:8" x14ac:dyDescent="0.15">
      <c r="A5" s="148" t="s">
        <v>552</v>
      </c>
      <c r="B5" s="153"/>
      <c r="C5" s="154"/>
      <c r="D5" s="155">
        <v>33822</v>
      </c>
      <c r="E5" s="156"/>
      <c r="F5" s="157">
        <v>145139</v>
      </c>
      <c r="G5" s="158"/>
      <c r="H5" s="159"/>
    </row>
    <row r="6" spans="1:8" x14ac:dyDescent="0.15">
      <c r="A6" s="160"/>
      <c r="B6" s="161"/>
      <c r="C6" s="162"/>
      <c r="D6" s="163">
        <v>11124</v>
      </c>
      <c r="E6" s="164"/>
      <c r="F6" s="165">
        <v>83762</v>
      </c>
      <c r="G6" s="166"/>
      <c r="H6" s="167"/>
    </row>
    <row r="7" spans="1:8" x14ac:dyDescent="0.15">
      <c r="A7" s="148" t="s">
        <v>553</v>
      </c>
      <c r="B7" s="153"/>
      <c r="C7" s="154"/>
      <c r="D7" s="155">
        <v>76328</v>
      </c>
      <c r="E7" s="156"/>
      <c r="F7" s="157">
        <v>125391</v>
      </c>
      <c r="G7" s="158"/>
      <c r="H7" s="159"/>
    </row>
    <row r="8" spans="1:8" x14ac:dyDescent="0.15">
      <c r="A8" s="160"/>
      <c r="B8" s="161"/>
      <c r="C8" s="162"/>
      <c r="D8" s="163">
        <v>53880</v>
      </c>
      <c r="E8" s="164"/>
      <c r="F8" s="165">
        <v>68516</v>
      </c>
      <c r="G8" s="166"/>
      <c r="H8" s="167"/>
    </row>
    <row r="9" spans="1:8" x14ac:dyDescent="0.15">
      <c r="A9" s="148" t="s">
        <v>554</v>
      </c>
      <c r="B9" s="153"/>
      <c r="C9" s="154"/>
      <c r="D9" s="155">
        <v>63530</v>
      </c>
      <c r="E9" s="156"/>
      <c r="F9" s="157">
        <v>138402</v>
      </c>
      <c r="G9" s="158"/>
      <c r="H9" s="159"/>
    </row>
    <row r="10" spans="1:8" x14ac:dyDescent="0.15">
      <c r="A10" s="160"/>
      <c r="B10" s="161"/>
      <c r="C10" s="162"/>
      <c r="D10" s="163">
        <v>28573</v>
      </c>
      <c r="E10" s="164"/>
      <c r="F10" s="165">
        <v>70652</v>
      </c>
      <c r="G10" s="166"/>
      <c r="H10" s="167"/>
    </row>
    <row r="11" spans="1:8" x14ac:dyDescent="0.15">
      <c r="A11" s="148" t="s">
        <v>555</v>
      </c>
      <c r="B11" s="153"/>
      <c r="C11" s="154"/>
      <c r="D11" s="155">
        <v>97403</v>
      </c>
      <c r="E11" s="156"/>
      <c r="F11" s="157">
        <v>146367</v>
      </c>
      <c r="G11" s="158"/>
      <c r="H11" s="159"/>
    </row>
    <row r="12" spans="1:8" x14ac:dyDescent="0.15">
      <c r="A12" s="160"/>
      <c r="B12" s="161"/>
      <c r="C12" s="168"/>
      <c r="D12" s="163">
        <v>32984</v>
      </c>
      <c r="E12" s="164"/>
      <c r="F12" s="165">
        <v>79441</v>
      </c>
      <c r="G12" s="166"/>
      <c r="H12" s="167"/>
    </row>
    <row r="13" spans="1:8" x14ac:dyDescent="0.15">
      <c r="A13" s="148"/>
      <c r="B13" s="153"/>
      <c r="C13" s="169"/>
      <c r="D13" s="170">
        <v>63086</v>
      </c>
      <c r="E13" s="171"/>
      <c r="F13" s="172">
        <v>135350</v>
      </c>
      <c r="G13" s="173"/>
      <c r="H13" s="159"/>
    </row>
    <row r="14" spans="1:8" x14ac:dyDescent="0.15">
      <c r="A14" s="160"/>
      <c r="B14" s="161"/>
      <c r="C14" s="162"/>
      <c r="D14" s="163">
        <v>32396</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7.45</v>
      </c>
      <c r="C19" s="174">
        <f>ROUND(VALUE(SUBSTITUTE(実質収支比率等に係る経年分析!G$48,"▲","-")),2)</f>
        <v>2.63</v>
      </c>
      <c r="D19" s="174">
        <f>ROUND(VALUE(SUBSTITUTE(実質収支比率等に係る経年分析!H$48,"▲","-")),2)</f>
        <v>9.2200000000000006</v>
      </c>
      <c r="E19" s="174">
        <f>ROUND(VALUE(SUBSTITUTE(実質収支比率等に係る経年分析!I$48,"▲","-")),2)</f>
        <v>9</v>
      </c>
      <c r="F19" s="174">
        <f>ROUND(VALUE(SUBSTITUTE(実質収支比率等に係る経年分析!J$48,"▲","-")),2)</f>
        <v>6.71</v>
      </c>
    </row>
    <row r="20" spans="1:11" x14ac:dyDescent="0.15">
      <c r="A20" s="174" t="s">
        <v>57</v>
      </c>
      <c r="B20" s="174">
        <f>ROUND(VALUE(SUBSTITUTE(実質収支比率等に係る経年分析!F$47,"▲","-")),2)</f>
        <v>31.55</v>
      </c>
      <c r="C20" s="174">
        <f>ROUND(VALUE(SUBSTITUTE(実質収支比率等に係る経年分析!G$47,"▲","-")),2)</f>
        <v>31.64</v>
      </c>
      <c r="D20" s="174">
        <f>ROUND(VALUE(SUBSTITUTE(実質収支比率等に係る経年分析!H$47,"▲","-")),2)</f>
        <v>29.87</v>
      </c>
      <c r="E20" s="174">
        <f>ROUND(VALUE(SUBSTITUTE(実質収支比率等に係る経年分析!I$47,"▲","-")),2)</f>
        <v>40.14</v>
      </c>
      <c r="F20" s="174">
        <f>ROUND(VALUE(SUBSTITUTE(実質収支比率等に係る経年分析!J$47,"▲","-")),2)</f>
        <v>46.64</v>
      </c>
    </row>
    <row r="21" spans="1:11" x14ac:dyDescent="0.15">
      <c r="A21" s="174" t="s">
        <v>58</v>
      </c>
      <c r="B21" s="174">
        <f>IF(ISNUMBER(VALUE(SUBSTITUTE(実質収支比率等に係る経年分析!F$49,"▲","-"))),ROUND(VALUE(SUBSTITUTE(実質収支比率等に係る経年分析!F$49,"▲","-")),2),NA())</f>
        <v>-0.06</v>
      </c>
      <c r="C21" s="174">
        <f>IF(ISNUMBER(VALUE(SUBSTITUTE(実質収支比率等に係る経年分析!G$49,"▲","-"))),ROUND(VALUE(SUBSTITUTE(実質収支比率等に係る経年分析!G$49,"▲","-")),2),NA())</f>
        <v>-4.83</v>
      </c>
      <c r="D21" s="174">
        <f>IF(ISNUMBER(VALUE(SUBSTITUTE(実質収支比率等に係る経年分析!H$49,"▲","-"))),ROUND(VALUE(SUBSTITUTE(実質収支比率等に係る経年分析!H$49,"▲","-")),2),NA())</f>
        <v>6.74</v>
      </c>
      <c r="E21" s="174">
        <f>IF(ISNUMBER(VALUE(SUBSTITUTE(実質収支比率等に係る経年分析!I$49,"▲","-"))),ROUND(VALUE(SUBSTITUTE(実質収支比率等に係る経年分析!I$49,"▲","-")),2),NA())</f>
        <v>13.2</v>
      </c>
      <c r="F21" s="174">
        <f>IF(ISNUMBER(VALUE(SUBSTITUTE(実質収支比率等に係る経年分析!J$49,"▲","-"))),ROUND(VALUE(SUBSTITUTE(実質収支比率等に係る経年分析!J$49,"▲","-")),2),NA())</f>
        <v>3.26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河津駅前広場整備事業特別会計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2.0499999999999998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2.5099999999999998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2.29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3.38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3.81</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4.1500000000000004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4.2699999999999996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8.9700000000000006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6.67</v>
      </c>
    </row>
    <row r="36" spans="1:16" x14ac:dyDescent="0.15">
      <c r="A36" s="175" t="str">
        <f>IF(連結実質赤字比率に係る赤字・黒字の構成分析!C$34="",NA(),連結実質赤字比率に係る赤字・黒字の構成分析!C$34)</f>
        <v>温泉事業会計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19.649999999999999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22.23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228</v>
      </c>
      <c r="E42" s="176"/>
      <c r="F42" s="176"/>
      <c r="G42" s="176">
        <f>'実質公債費比率（分子）の構造'!L$52</f>
        <v>231</v>
      </c>
      <c r="H42" s="176"/>
      <c r="I42" s="176"/>
      <c r="J42" s="176">
        <f>'実質公債費比率（分子）の構造'!M$52</f>
        <v>227</v>
      </c>
      <c r="K42" s="176"/>
      <c r="L42" s="176"/>
      <c r="M42" s="176">
        <f>'実質公債費比率（分子）の構造'!N$52</f>
        <v>224</v>
      </c>
      <c r="N42" s="176"/>
      <c r="O42" s="176"/>
      <c r="P42" s="176">
        <f>'実質公債費比率（分子）の構造'!O$52</f>
        <v>228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17</v>
      </c>
      <c r="C45" s="176"/>
      <c r="D45" s="176"/>
      <c r="E45" s="176">
        <f>'実質公債費比率（分子）の構造'!L$49</f>
        <v>15</v>
      </c>
      <c r="F45" s="176"/>
      <c r="G45" s="176"/>
      <c r="H45" s="176">
        <f>'実質公債費比率（分子）の構造'!M$49</f>
        <v>18</v>
      </c>
      <c r="I45" s="176"/>
      <c r="J45" s="176"/>
      <c r="K45" s="176">
        <f>'実質公債費比率（分子）の構造'!N$49</f>
        <v>30</v>
      </c>
      <c r="L45" s="176"/>
      <c r="M45" s="176"/>
      <c r="N45" s="176">
        <f>'実質公債費比率（分子）の構造'!O$49</f>
        <v>51</v>
      </c>
      <c r="O45" s="176"/>
      <c r="P45" s="176"/>
    </row>
    <row r="46" spans="1:16" x14ac:dyDescent="0.15">
      <c r="A46" s="176" t="s">
        <v>69</v>
      </c>
      <c r="B46" s="176">
        <f>'実質公債費比率（分子）の構造'!K$48</f>
        <v>5</v>
      </c>
      <c r="C46" s="176"/>
      <c r="D46" s="176"/>
      <c r="E46" s="176">
        <f>'実質公債費比率（分子）の構造'!L$48</f>
        <v>4</v>
      </c>
      <c r="F46" s="176"/>
      <c r="G46" s="176"/>
      <c r="H46" s="176">
        <f>'実質公債費比率（分子）の構造'!M$48</f>
        <v>4</v>
      </c>
      <c r="I46" s="176"/>
      <c r="J46" s="176"/>
      <c r="K46" s="176">
        <f>'実質公債費比率（分子）の構造'!N$48</f>
        <v>6</v>
      </c>
      <c r="L46" s="176"/>
      <c r="M46" s="176"/>
      <c r="N46" s="176">
        <f>'実質公債費比率（分子）の構造'!O$48</f>
        <v>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333</v>
      </c>
      <c r="C49" s="176"/>
      <c r="D49" s="176"/>
      <c r="E49" s="176">
        <f>'実質公債費比率（分子）の構造'!L$45</f>
        <v>342</v>
      </c>
      <c r="F49" s="176"/>
      <c r="G49" s="176"/>
      <c r="H49" s="176">
        <f>'実質公債費比率（分子）の構造'!M$45</f>
        <v>349</v>
      </c>
      <c r="I49" s="176"/>
      <c r="J49" s="176"/>
      <c r="K49" s="176">
        <f>'実質公債費比率（分子）の構造'!N$45</f>
        <v>349</v>
      </c>
      <c r="L49" s="176"/>
      <c r="M49" s="176"/>
      <c r="N49" s="176">
        <f>'実質公債費比率（分子）の構造'!O$45</f>
        <v>335</v>
      </c>
      <c r="O49" s="176"/>
      <c r="P49" s="176"/>
    </row>
    <row r="50" spans="1:16" x14ac:dyDescent="0.15">
      <c r="A50" s="176" t="s">
        <v>73</v>
      </c>
      <c r="B50" s="176" t="e">
        <f>NA()</f>
        <v>#N/A</v>
      </c>
      <c r="C50" s="176">
        <f>IF(ISNUMBER('実質公債費比率（分子）の構造'!K$53),'実質公債費比率（分子）の構造'!K$53,NA())</f>
        <v>127</v>
      </c>
      <c r="D50" s="176" t="e">
        <f>NA()</f>
        <v>#N/A</v>
      </c>
      <c r="E50" s="176" t="e">
        <f>NA()</f>
        <v>#N/A</v>
      </c>
      <c r="F50" s="176">
        <f>IF(ISNUMBER('実質公債費比率（分子）の構造'!L$53),'実質公債費比率（分子）の構造'!L$53,NA())</f>
        <v>130</v>
      </c>
      <c r="G50" s="176" t="e">
        <f>NA()</f>
        <v>#N/A</v>
      </c>
      <c r="H50" s="176" t="e">
        <f>NA()</f>
        <v>#N/A</v>
      </c>
      <c r="I50" s="176">
        <f>IF(ISNUMBER('実質公債費比率（分子）の構造'!M$53),'実質公債費比率（分子）の構造'!M$53,NA())</f>
        <v>144</v>
      </c>
      <c r="J50" s="176" t="e">
        <f>NA()</f>
        <v>#N/A</v>
      </c>
      <c r="K50" s="176" t="e">
        <f>NA()</f>
        <v>#N/A</v>
      </c>
      <c r="L50" s="176">
        <f>IF(ISNUMBER('実質公債費比率（分子）の構造'!N$53),'実質公債費比率（分子）の構造'!N$53,NA())</f>
        <v>161</v>
      </c>
      <c r="M50" s="176" t="e">
        <f>NA()</f>
        <v>#N/A</v>
      </c>
      <c r="N50" s="176" t="e">
        <f>NA()</f>
        <v>#N/A</v>
      </c>
      <c r="O50" s="176">
        <f>IF(ISNUMBER('実質公債費比率（分子）の構造'!O$53),'実質公債費比率（分子）の構造'!O$53,NA())</f>
        <v>161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2701</v>
      </c>
      <c r="E56" s="175"/>
      <c r="F56" s="175"/>
      <c r="G56" s="175">
        <f>'将来負担比率（分子）の構造'!J$52</f>
        <v>2724</v>
      </c>
      <c r="H56" s="175"/>
      <c r="I56" s="175"/>
      <c r="J56" s="175">
        <f>'将来負担比率（分子）の構造'!K$52</f>
        <v>2698</v>
      </c>
      <c r="K56" s="175"/>
      <c r="L56" s="175"/>
      <c r="M56" s="175">
        <f>'将来負担比率（分子）の構造'!L$52</f>
        <v>2592</v>
      </c>
      <c r="N56" s="175"/>
      <c r="O56" s="175"/>
      <c r="P56" s="175">
        <f>'将来負担比率（分子）の構造'!M$52</f>
        <v>2833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886</v>
      </c>
      <c r="E58" s="175"/>
      <c r="F58" s="175"/>
      <c r="G58" s="175">
        <f>'将来負担比率（分子）の構造'!J$50</f>
        <v>886</v>
      </c>
      <c r="H58" s="175"/>
      <c r="I58" s="175"/>
      <c r="J58" s="175">
        <f>'将来負担比率（分子）の構造'!K$50</f>
        <v>886</v>
      </c>
      <c r="K58" s="175"/>
      <c r="L58" s="175"/>
      <c r="M58" s="175">
        <f>'将来負担比率（分子）の構造'!L$50</f>
        <v>1283</v>
      </c>
      <c r="N58" s="175"/>
      <c r="O58" s="175"/>
      <c r="P58" s="175">
        <f>'将来負担比率（分子）の構造'!M$50</f>
        <v>1441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857</v>
      </c>
      <c r="C62" s="175"/>
      <c r="D62" s="175"/>
      <c r="E62" s="175">
        <f>'将来負担比率（分子）の構造'!J$45</f>
        <v>823</v>
      </c>
      <c r="F62" s="175"/>
      <c r="G62" s="175"/>
      <c r="H62" s="175">
        <f>'将来負担比率（分子）の構造'!K$45</f>
        <v>805</v>
      </c>
      <c r="I62" s="175"/>
      <c r="J62" s="175"/>
      <c r="K62" s="175">
        <f>'将来負担比率（分子）の構造'!L$45</f>
        <v>811</v>
      </c>
      <c r="L62" s="175"/>
      <c r="M62" s="175"/>
      <c r="N62" s="175">
        <f>'将来負担比率（分子）の構造'!M$45</f>
        <v>802</v>
      </c>
      <c r="O62" s="175"/>
      <c r="P62" s="175"/>
    </row>
    <row r="63" spans="1:16" x14ac:dyDescent="0.15">
      <c r="A63" s="175" t="s">
        <v>36</v>
      </c>
      <c r="B63" s="175">
        <f>'将来負担比率（分子）の構造'!I$44</f>
        <v>553</v>
      </c>
      <c r="C63" s="175"/>
      <c r="D63" s="175"/>
      <c r="E63" s="175">
        <f>'将来負担比率（分子）の構造'!J$44</f>
        <v>843</v>
      </c>
      <c r="F63" s="175"/>
      <c r="G63" s="175"/>
      <c r="H63" s="175">
        <f>'将来負担比率（分子）の構造'!K$44</f>
        <v>857</v>
      </c>
      <c r="I63" s="175"/>
      <c r="J63" s="175"/>
      <c r="K63" s="175">
        <f>'将来負担比率（分子）の構造'!L$44</f>
        <v>886</v>
      </c>
      <c r="L63" s="175"/>
      <c r="M63" s="175"/>
      <c r="N63" s="175">
        <f>'将来負担比率（分子）の構造'!M$44</f>
        <v>878</v>
      </c>
      <c r="O63" s="175"/>
      <c r="P63" s="175"/>
    </row>
    <row r="64" spans="1:16" x14ac:dyDescent="0.15">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3055</v>
      </c>
      <c r="C66" s="175"/>
      <c r="D66" s="175"/>
      <c r="E66" s="175">
        <f>'将来負担比率（分子）の構造'!J$41</f>
        <v>2902</v>
      </c>
      <c r="F66" s="175"/>
      <c r="G66" s="175"/>
      <c r="H66" s="175">
        <f>'将来負担比率（分子）の構造'!K$41</f>
        <v>2746</v>
      </c>
      <c r="I66" s="175"/>
      <c r="J66" s="175"/>
      <c r="K66" s="175">
        <f>'将来負担比率（分子）の構造'!L$41</f>
        <v>2766</v>
      </c>
      <c r="L66" s="175"/>
      <c r="M66" s="175"/>
      <c r="N66" s="175">
        <f>'将来負担比率（分子）の構造'!M$41</f>
        <v>2862</v>
      </c>
      <c r="O66" s="175"/>
      <c r="P66" s="175"/>
    </row>
    <row r="67" spans="1:16" x14ac:dyDescent="0.15">
      <c r="A67" s="175" t="s">
        <v>77</v>
      </c>
      <c r="B67" s="175" t="e">
        <f>NA()</f>
        <v>#N/A</v>
      </c>
      <c r="C67" s="175">
        <f>IF(ISNUMBER('将来負担比率（分子）の構造'!I$53), IF('将来負担比率（分子）の構造'!I$53 &lt; 0, 0, '将来負担比率（分子）の構造'!I$53), NA())</f>
        <v>878</v>
      </c>
      <c r="D67" s="175" t="e">
        <f>NA()</f>
        <v>#N/A</v>
      </c>
      <c r="E67" s="175" t="e">
        <f>NA()</f>
        <v>#N/A</v>
      </c>
      <c r="F67" s="175">
        <f>IF(ISNUMBER('将来負担比率（分子）の構造'!J$53), IF('将来負担比率（分子）の構造'!J$53 &lt; 0, 0, '将来負担比率（分子）の構造'!J$53), NA())</f>
        <v>958</v>
      </c>
      <c r="G67" s="175" t="e">
        <f>NA()</f>
        <v>#N/A</v>
      </c>
      <c r="H67" s="175" t="e">
        <f>NA()</f>
        <v>#N/A</v>
      </c>
      <c r="I67" s="175">
        <f>IF(ISNUMBER('将来負担比率（分子）の構造'!K$53), IF('将来負担比率（分子）の構造'!K$53 &lt; 0, 0, '将来負担比率（分子）の構造'!K$53), NA())</f>
        <v>824</v>
      </c>
      <c r="J67" s="175" t="e">
        <f>NA()</f>
        <v>#N/A</v>
      </c>
      <c r="K67" s="175" t="e">
        <f>NA()</f>
        <v>#N/A</v>
      </c>
      <c r="L67" s="175">
        <f>IF(ISNUMBER('将来負担比率（分子）の構造'!L$53), IF('将来負担比率（分子）の構造'!L$53 &lt; 0, 0, '将来負担比率（分子）の構造'!L$53), NA())</f>
        <v>588</v>
      </c>
      <c r="M67" s="175" t="e">
        <f>NA()</f>
        <v>#N/A</v>
      </c>
      <c r="N67" s="175" t="e">
        <f>NA()</f>
        <v>#N/A</v>
      </c>
      <c r="O67" s="175">
        <f>IF(ISNUMBER('将来負担比率（分子）の構造'!M$53), IF('将来負担比率（分子）の構造'!M$53 &lt; 0, 0, '将来負担比率（分子）の構造'!M$53), NA())</f>
        <v>267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774</v>
      </c>
      <c r="C72" s="179">
        <f>基金残高に係る経年分析!G55</f>
        <v>1131</v>
      </c>
      <c r="D72" s="179">
        <f>基金残高に係る経年分析!H55</f>
        <v>1289</v>
      </c>
    </row>
    <row r="73" spans="1:16" x14ac:dyDescent="0.15">
      <c r="A73" s="178" t="s">
        <v>80</v>
      </c>
      <c r="B73" s="179">
        <f>基金残高に係る経年分析!F56</f>
        <v>112</v>
      </c>
      <c r="C73" s="179">
        <f>基金残高に係る経年分析!G56</f>
        <v>152</v>
      </c>
      <c r="D73" s="179">
        <f>基金残高に係る経年分析!H56</f>
        <v>152</v>
      </c>
    </row>
    <row r="74" spans="1:16" x14ac:dyDescent="0.15">
      <c r="A74" s="178" t="s">
        <v>81</v>
      </c>
      <c r="B74" s="179">
        <f>基金残高に係る経年分析!F57</f>
        <v>641</v>
      </c>
      <c r="C74" s="179">
        <f>基金残高に係る経年分析!G57</f>
        <v>584</v>
      </c>
      <c r="D74" s="179">
        <f>基金残高に係る経年分析!H57</f>
        <v>501</v>
      </c>
    </row>
  </sheetData>
  <sheetProtection algorithmName="SHA-512" hashValue="fqS4yT88sNmcrPyYVuiR0MUhrzA8JYg+egeNDcy3qQDdUYd2YNiklUqIYT7zPAeKQCj/3eC0xMivzs3t1/fgkA==" saltValue="YAndqjPt1Q80FAmLn/xH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1006552</v>
      </c>
      <c r="S5" s="677"/>
      <c r="T5" s="677"/>
      <c r="U5" s="677"/>
      <c r="V5" s="677"/>
      <c r="W5" s="677"/>
      <c r="X5" s="677"/>
      <c r="Y5" s="702"/>
      <c r="Z5" s="715">
        <v>19.899999999999999</v>
      </c>
      <c r="AA5" s="715"/>
      <c r="AB5" s="715"/>
      <c r="AC5" s="715"/>
      <c r="AD5" s="716">
        <v>1006552</v>
      </c>
      <c r="AE5" s="716"/>
      <c r="AF5" s="716"/>
      <c r="AG5" s="716"/>
      <c r="AH5" s="716"/>
      <c r="AI5" s="716"/>
      <c r="AJ5" s="716"/>
      <c r="AK5" s="716"/>
      <c r="AL5" s="703">
        <v>36.5</v>
      </c>
      <c r="AM5" s="685"/>
      <c r="AN5" s="685"/>
      <c r="AO5" s="704"/>
      <c r="AP5" s="679" t="s">
        <v>229</v>
      </c>
      <c r="AQ5" s="680"/>
      <c r="AR5" s="680"/>
      <c r="AS5" s="680"/>
      <c r="AT5" s="680"/>
      <c r="AU5" s="680"/>
      <c r="AV5" s="680"/>
      <c r="AW5" s="680"/>
      <c r="AX5" s="680"/>
      <c r="AY5" s="680"/>
      <c r="AZ5" s="680"/>
      <c r="BA5" s="680"/>
      <c r="BB5" s="680"/>
      <c r="BC5" s="680"/>
      <c r="BD5" s="680"/>
      <c r="BE5" s="680"/>
      <c r="BF5" s="681"/>
      <c r="BG5" s="621">
        <v>984335</v>
      </c>
      <c r="BH5" s="622"/>
      <c r="BI5" s="622"/>
      <c r="BJ5" s="622"/>
      <c r="BK5" s="622"/>
      <c r="BL5" s="622"/>
      <c r="BM5" s="622"/>
      <c r="BN5" s="623"/>
      <c r="BO5" s="659">
        <v>97.8</v>
      </c>
      <c r="BP5" s="659"/>
      <c r="BQ5" s="659"/>
      <c r="BR5" s="659"/>
      <c r="BS5" s="660" t="s">
        <v>130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51100</v>
      </c>
      <c r="S6" s="622"/>
      <c r="T6" s="622"/>
      <c r="U6" s="622"/>
      <c r="V6" s="622"/>
      <c r="W6" s="622"/>
      <c r="X6" s="622"/>
      <c r="Y6" s="623"/>
      <c r="Z6" s="659">
        <v>1</v>
      </c>
      <c r="AA6" s="659"/>
      <c r="AB6" s="659"/>
      <c r="AC6" s="659"/>
      <c r="AD6" s="660">
        <v>51100</v>
      </c>
      <c r="AE6" s="660"/>
      <c r="AF6" s="660"/>
      <c r="AG6" s="660"/>
      <c r="AH6" s="660"/>
      <c r="AI6" s="660"/>
      <c r="AJ6" s="660"/>
      <c r="AK6" s="660"/>
      <c r="AL6" s="624">
        <v>1.9</v>
      </c>
      <c r="AM6" s="625"/>
      <c r="AN6" s="625"/>
      <c r="AO6" s="661"/>
      <c r="AP6" s="618" t="s">
        <v>234</v>
      </c>
      <c r="AQ6" s="619"/>
      <c r="AR6" s="619"/>
      <c r="AS6" s="619"/>
      <c r="AT6" s="619"/>
      <c r="AU6" s="619"/>
      <c r="AV6" s="619"/>
      <c r="AW6" s="619"/>
      <c r="AX6" s="619"/>
      <c r="AY6" s="619"/>
      <c r="AZ6" s="619"/>
      <c r="BA6" s="619"/>
      <c r="BB6" s="619"/>
      <c r="BC6" s="619"/>
      <c r="BD6" s="619"/>
      <c r="BE6" s="619"/>
      <c r="BF6" s="620"/>
      <c r="BG6" s="621">
        <v>984335</v>
      </c>
      <c r="BH6" s="622"/>
      <c r="BI6" s="622"/>
      <c r="BJ6" s="622"/>
      <c r="BK6" s="622"/>
      <c r="BL6" s="622"/>
      <c r="BM6" s="622"/>
      <c r="BN6" s="623"/>
      <c r="BO6" s="659">
        <v>97.8</v>
      </c>
      <c r="BP6" s="659"/>
      <c r="BQ6" s="659"/>
      <c r="BR6" s="659"/>
      <c r="BS6" s="660" t="s">
        <v>235</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55358</v>
      </c>
      <c r="CS6" s="622"/>
      <c r="CT6" s="622"/>
      <c r="CU6" s="622"/>
      <c r="CV6" s="622"/>
      <c r="CW6" s="622"/>
      <c r="CX6" s="622"/>
      <c r="CY6" s="623"/>
      <c r="CZ6" s="703">
        <v>1.2</v>
      </c>
      <c r="DA6" s="685"/>
      <c r="DB6" s="685"/>
      <c r="DC6" s="705"/>
      <c r="DD6" s="627" t="s">
        <v>235</v>
      </c>
      <c r="DE6" s="622"/>
      <c r="DF6" s="622"/>
      <c r="DG6" s="622"/>
      <c r="DH6" s="622"/>
      <c r="DI6" s="622"/>
      <c r="DJ6" s="622"/>
      <c r="DK6" s="622"/>
      <c r="DL6" s="622"/>
      <c r="DM6" s="622"/>
      <c r="DN6" s="622"/>
      <c r="DO6" s="622"/>
      <c r="DP6" s="623"/>
      <c r="DQ6" s="627">
        <v>55358</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333</v>
      </c>
      <c r="S7" s="622"/>
      <c r="T7" s="622"/>
      <c r="U7" s="622"/>
      <c r="V7" s="622"/>
      <c r="W7" s="622"/>
      <c r="X7" s="622"/>
      <c r="Y7" s="623"/>
      <c r="Z7" s="659">
        <v>0</v>
      </c>
      <c r="AA7" s="659"/>
      <c r="AB7" s="659"/>
      <c r="AC7" s="659"/>
      <c r="AD7" s="660">
        <v>333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307407</v>
      </c>
      <c r="BH7" s="622"/>
      <c r="BI7" s="622"/>
      <c r="BJ7" s="622"/>
      <c r="BK7" s="622"/>
      <c r="BL7" s="622"/>
      <c r="BM7" s="622"/>
      <c r="BN7" s="623"/>
      <c r="BO7" s="659">
        <v>30.5</v>
      </c>
      <c r="BP7" s="659"/>
      <c r="BQ7" s="659"/>
      <c r="BR7" s="659"/>
      <c r="BS7" s="660" t="s">
        <v>235</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1038534</v>
      </c>
      <c r="CS7" s="622"/>
      <c r="CT7" s="622"/>
      <c r="CU7" s="622"/>
      <c r="CV7" s="622"/>
      <c r="CW7" s="622"/>
      <c r="CX7" s="622"/>
      <c r="CY7" s="623"/>
      <c r="CZ7" s="659">
        <v>21.7</v>
      </c>
      <c r="DA7" s="659"/>
      <c r="DB7" s="659"/>
      <c r="DC7" s="659"/>
      <c r="DD7" s="627">
        <v>40068</v>
      </c>
      <c r="DE7" s="622"/>
      <c r="DF7" s="622"/>
      <c r="DG7" s="622"/>
      <c r="DH7" s="622"/>
      <c r="DI7" s="622"/>
      <c r="DJ7" s="622"/>
      <c r="DK7" s="622"/>
      <c r="DL7" s="622"/>
      <c r="DM7" s="622"/>
      <c r="DN7" s="622"/>
      <c r="DO7" s="622"/>
      <c r="DP7" s="623"/>
      <c r="DQ7" s="627">
        <v>799647</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3739</v>
      </c>
      <c r="S8" s="622"/>
      <c r="T8" s="622"/>
      <c r="U8" s="622"/>
      <c r="V8" s="622"/>
      <c r="W8" s="622"/>
      <c r="X8" s="622"/>
      <c r="Y8" s="623"/>
      <c r="Z8" s="659">
        <v>0.1</v>
      </c>
      <c r="AA8" s="659"/>
      <c r="AB8" s="659"/>
      <c r="AC8" s="659"/>
      <c r="AD8" s="660">
        <v>3739</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13119</v>
      </c>
      <c r="BH8" s="622"/>
      <c r="BI8" s="622"/>
      <c r="BJ8" s="622"/>
      <c r="BK8" s="622"/>
      <c r="BL8" s="622"/>
      <c r="BM8" s="622"/>
      <c r="BN8" s="623"/>
      <c r="BO8" s="659">
        <v>1.3</v>
      </c>
      <c r="BP8" s="659"/>
      <c r="BQ8" s="659"/>
      <c r="BR8" s="659"/>
      <c r="BS8" s="660" t="s">
        <v>130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1214791</v>
      </c>
      <c r="CS8" s="622"/>
      <c r="CT8" s="622"/>
      <c r="CU8" s="622"/>
      <c r="CV8" s="622"/>
      <c r="CW8" s="622"/>
      <c r="CX8" s="622"/>
      <c r="CY8" s="623"/>
      <c r="CZ8" s="659">
        <v>25.4</v>
      </c>
      <c r="DA8" s="659"/>
      <c r="DB8" s="659"/>
      <c r="DC8" s="659"/>
      <c r="DD8" s="627">
        <v>256588</v>
      </c>
      <c r="DE8" s="622"/>
      <c r="DF8" s="622"/>
      <c r="DG8" s="622"/>
      <c r="DH8" s="622"/>
      <c r="DI8" s="622"/>
      <c r="DJ8" s="622"/>
      <c r="DK8" s="622"/>
      <c r="DL8" s="622"/>
      <c r="DM8" s="622"/>
      <c r="DN8" s="622"/>
      <c r="DO8" s="622"/>
      <c r="DP8" s="623"/>
      <c r="DQ8" s="627">
        <v>499512</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3805</v>
      </c>
      <c r="S9" s="622"/>
      <c r="T9" s="622"/>
      <c r="U9" s="622"/>
      <c r="V9" s="622"/>
      <c r="W9" s="622"/>
      <c r="X9" s="622"/>
      <c r="Y9" s="623"/>
      <c r="Z9" s="659">
        <v>0.1</v>
      </c>
      <c r="AA9" s="659"/>
      <c r="AB9" s="659"/>
      <c r="AC9" s="659"/>
      <c r="AD9" s="660">
        <v>3805</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250966</v>
      </c>
      <c r="BH9" s="622"/>
      <c r="BI9" s="622"/>
      <c r="BJ9" s="622"/>
      <c r="BK9" s="622"/>
      <c r="BL9" s="622"/>
      <c r="BM9" s="622"/>
      <c r="BN9" s="623"/>
      <c r="BO9" s="659">
        <v>24.9</v>
      </c>
      <c r="BP9" s="659"/>
      <c r="BQ9" s="659"/>
      <c r="BR9" s="659"/>
      <c r="BS9" s="660" t="s">
        <v>235</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644538</v>
      </c>
      <c r="CS9" s="622"/>
      <c r="CT9" s="622"/>
      <c r="CU9" s="622"/>
      <c r="CV9" s="622"/>
      <c r="CW9" s="622"/>
      <c r="CX9" s="622"/>
      <c r="CY9" s="623"/>
      <c r="CZ9" s="659">
        <v>13.5</v>
      </c>
      <c r="DA9" s="659"/>
      <c r="DB9" s="659"/>
      <c r="DC9" s="659"/>
      <c r="DD9" s="627">
        <v>2276</v>
      </c>
      <c r="DE9" s="622"/>
      <c r="DF9" s="622"/>
      <c r="DG9" s="622"/>
      <c r="DH9" s="622"/>
      <c r="DI9" s="622"/>
      <c r="DJ9" s="622"/>
      <c r="DK9" s="622"/>
      <c r="DL9" s="622"/>
      <c r="DM9" s="622"/>
      <c r="DN9" s="622"/>
      <c r="DO9" s="622"/>
      <c r="DP9" s="623"/>
      <c r="DQ9" s="627">
        <v>537507</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130</v>
      </c>
      <c r="AE10" s="660"/>
      <c r="AF10" s="660"/>
      <c r="AG10" s="660"/>
      <c r="AH10" s="660"/>
      <c r="AI10" s="660"/>
      <c r="AJ10" s="660"/>
      <c r="AK10" s="660"/>
      <c r="AL10" s="624" t="s">
        <v>235</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24182</v>
      </c>
      <c r="BH10" s="622"/>
      <c r="BI10" s="622"/>
      <c r="BJ10" s="622"/>
      <c r="BK10" s="622"/>
      <c r="BL10" s="622"/>
      <c r="BM10" s="622"/>
      <c r="BN10" s="623"/>
      <c r="BO10" s="659">
        <v>2.4</v>
      </c>
      <c r="BP10" s="659"/>
      <c r="BQ10" s="659"/>
      <c r="BR10" s="659"/>
      <c r="BS10" s="660" t="s">
        <v>175</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t="s">
        <v>175</v>
      </c>
      <c r="CS10" s="622"/>
      <c r="CT10" s="622"/>
      <c r="CU10" s="622"/>
      <c r="CV10" s="622"/>
      <c r="CW10" s="622"/>
      <c r="CX10" s="622"/>
      <c r="CY10" s="623"/>
      <c r="CZ10" s="659" t="s">
        <v>130</v>
      </c>
      <c r="DA10" s="659"/>
      <c r="DB10" s="659"/>
      <c r="DC10" s="659"/>
      <c r="DD10" s="627" t="s">
        <v>235</v>
      </c>
      <c r="DE10" s="622"/>
      <c r="DF10" s="622"/>
      <c r="DG10" s="622"/>
      <c r="DH10" s="622"/>
      <c r="DI10" s="622"/>
      <c r="DJ10" s="622"/>
      <c r="DK10" s="622"/>
      <c r="DL10" s="622"/>
      <c r="DM10" s="622"/>
      <c r="DN10" s="622"/>
      <c r="DO10" s="622"/>
      <c r="DP10" s="623"/>
      <c r="DQ10" s="627" t="s">
        <v>235</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173786</v>
      </c>
      <c r="S11" s="622"/>
      <c r="T11" s="622"/>
      <c r="U11" s="622"/>
      <c r="V11" s="622"/>
      <c r="W11" s="622"/>
      <c r="X11" s="622"/>
      <c r="Y11" s="623"/>
      <c r="Z11" s="624">
        <v>3.4</v>
      </c>
      <c r="AA11" s="625"/>
      <c r="AB11" s="625"/>
      <c r="AC11" s="626"/>
      <c r="AD11" s="627">
        <v>173786</v>
      </c>
      <c r="AE11" s="622"/>
      <c r="AF11" s="622"/>
      <c r="AG11" s="622"/>
      <c r="AH11" s="622"/>
      <c r="AI11" s="622"/>
      <c r="AJ11" s="622"/>
      <c r="AK11" s="623"/>
      <c r="AL11" s="624">
        <v>6.3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19140</v>
      </c>
      <c r="BH11" s="622"/>
      <c r="BI11" s="622"/>
      <c r="BJ11" s="622"/>
      <c r="BK11" s="622"/>
      <c r="BL11" s="622"/>
      <c r="BM11" s="622"/>
      <c r="BN11" s="623"/>
      <c r="BO11" s="659">
        <v>1.9</v>
      </c>
      <c r="BP11" s="659"/>
      <c r="BQ11" s="659"/>
      <c r="BR11" s="659"/>
      <c r="BS11" s="660" t="s">
        <v>175</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203090</v>
      </c>
      <c r="CS11" s="622"/>
      <c r="CT11" s="622"/>
      <c r="CU11" s="622"/>
      <c r="CV11" s="622"/>
      <c r="CW11" s="622"/>
      <c r="CX11" s="622"/>
      <c r="CY11" s="623"/>
      <c r="CZ11" s="659">
        <v>4.2</v>
      </c>
      <c r="DA11" s="659"/>
      <c r="DB11" s="659"/>
      <c r="DC11" s="659"/>
      <c r="DD11" s="627">
        <v>54867</v>
      </c>
      <c r="DE11" s="622"/>
      <c r="DF11" s="622"/>
      <c r="DG11" s="622"/>
      <c r="DH11" s="622"/>
      <c r="DI11" s="622"/>
      <c r="DJ11" s="622"/>
      <c r="DK11" s="622"/>
      <c r="DL11" s="622"/>
      <c r="DM11" s="622"/>
      <c r="DN11" s="622"/>
      <c r="DO11" s="622"/>
      <c r="DP11" s="623"/>
      <c r="DQ11" s="627">
        <v>116897</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235</v>
      </c>
      <c r="S12" s="622"/>
      <c r="T12" s="622"/>
      <c r="U12" s="622"/>
      <c r="V12" s="622"/>
      <c r="W12" s="622"/>
      <c r="X12" s="622"/>
      <c r="Y12" s="623"/>
      <c r="Z12" s="659" t="s">
        <v>235</v>
      </c>
      <c r="AA12" s="659"/>
      <c r="AB12" s="659"/>
      <c r="AC12" s="659"/>
      <c r="AD12" s="660" t="s">
        <v>235</v>
      </c>
      <c r="AE12" s="660"/>
      <c r="AF12" s="660"/>
      <c r="AG12" s="660"/>
      <c r="AH12" s="660"/>
      <c r="AI12" s="660"/>
      <c r="AJ12" s="660"/>
      <c r="AK12" s="660"/>
      <c r="AL12" s="624" t="s">
        <v>175</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585486</v>
      </c>
      <c r="BH12" s="622"/>
      <c r="BI12" s="622"/>
      <c r="BJ12" s="622"/>
      <c r="BK12" s="622"/>
      <c r="BL12" s="622"/>
      <c r="BM12" s="622"/>
      <c r="BN12" s="623"/>
      <c r="BO12" s="659">
        <v>58.2</v>
      </c>
      <c r="BP12" s="659"/>
      <c r="BQ12" s="659"/>
      <c r="BR12" s="659"/>
      <c r="BS12" s="660" t="s">
        <v>235</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289424</v>
      </c>
      <c r="CS12" s="622"/>
      <c r="CT12" s="622"/>
      <c r="CU12" s="622"/>
      <c r="CV12" s="622"/>
      <c r="CW12" s="622"/>
      <c r="CX12" s="622"/>
      <c r="CY12" s="623"/>
      <c r="CZ12" s="659">
        <v>6.1</v>
      </c>
      <c r="DA12" s="659"/>
      <c r="DB12" s="659"/>
      <c r="DC12" s="659"/>
      <c r="DD12" s="627">
        <v>7233</v>
      </c>
      <c r="DE12" s="622"/>
      <c r="DF12" s="622"/>
      <c r="DG12" s="622"/>
      <c r="DH12" s="622"/>
      <c r="DI12" s="622"/>
      <c r="DJ12" s="622"/>
      <c r="DK12" s="622"/>
      <c r="DL12" s="622"/>
      <c r="DM12" s="622"/>
      <c r="DN12" s="622"/>
      <c r="DO12" s="622"/>
      <c r="DP12" s="623"/>
      <c r="DQ12" s="627">
        <v>112382</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175</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576894</v>
      </c>
      <c r="BH13" s="622"/>
      <c r="BI13" s="622"/>
      <c r="BJ13" s="622"/>
      <c r="BK13" s="622"/>
      <c r="BL13" s="622"/>
      <c r="BM13" s="622"/>
      <c r="BN13" s="623"/>
      <c r="BO13" s="659">
        <v>57.3</v>
      </c>
      <c r="BP13" s="659"/>
      <c r="BQ13" s="659"/>
      <c r="BR13" s="659"/>
      <c r="BS13" s="660" t="s">
        <v>130</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301370</v>
      </c>
      <c r="CS13" s="622"/>
      <c r="CT13" s="622"/>
      <c r="CU13" s="622"/>
      <c r="CV13" s="622"/>
      <c r="CW13" s="622"/>
      <c r="CX13" s="622"/>
      <c r="CY13" s="623"/>
      <c r="CZ13" s="659">
        <v>6.3</v>
      </c>
      <c r="DA13" s="659"/>
      <c r="DB13" s="659"/>
      <c r="DC13" s="659"/>
      <c r="DD13" s="627">
        <v>201554</v>
      </c>
      <c r="DE13" s="622"/>
      <c r="DF13" s="622"/>
      <c r="DG13" s="622"/>
      <c r="DH13" s="622"/>
      <c r="DI13" s="622"/>
      <c r="DJ13" s="622"/>
      <c r="DK13" s="622"/>
      <c r="DL13" s="622"/>
      <c r="DM13" s="622"/>
      <c r="DN13" s="622"/>
      <c r="DO13" s="622"/>
      <c r="DP13" s="623"/>
      <c r="DQ13" s="627">
        <v>146208</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235</v>
      </c>
      <c r="AA14" s="659"/>
      <c r="AB14" s="659"/>
      <c r="AC14" s="659"/>
      <c r="AD14" s="660" t="s">
        <v>235</v>
      </c>
      <c r="AE14" s="660"/>
      <c r="AF14" s="660"/>
      <c r="AG14" s="660"/>
      <c r="AH14" s="660"/>
      <c r="AI14" s="660"/>
      <c r="AJ14" s="660"/>
      <c r="AK14" s="660"/>
      <c r="AL14" s="624" t="s">
        <v>130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27229</v>
      </c>
      <c r="BH14" s="622"/>
      <c r="BI14" s="622"/>
      <c r="BJ14" s="622"/>
      <c r="BK14" s="622"/>
      <c r="BL14" s="622"/>
      <c r="BM14" s="622"/>
      <c r="BN14" s="623"/>
      <c r="BO14" s="659">
        <v>2.7</v>
      </c>
      <c r="BP14" s="659"/>
      <c r="BQ14" s="659"/>
      <c r="BR14" s="659"/>
      <c r="BS14" s="660" t="s">
        <v>130</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300821</v>
      </c>
      <c r="CS14" s="622"/>
      <c r="CT14" s="622"/>
      <c r="CU14" s="622"/>
      <c r="CV14" s="622"/>
      <c r="CW14" s="622"/>
      <c r="CX14" s="622"/>
      <c r="CY14" s="623"/>
      <c r="CZ14" s="659">
        <v>6.3</v>
      </c>
      <c r="DA14" s="659"/>
      <c r="DB14" s="659"/>
      <c r="DC14" s="659"/>
      <c r="DD14" s="627">
        <v>30085</v>
      </c>
      <c r="DE14" s="622"/>
      <c r="DF14" s="622"/>
      <c r="DG14" s="622"/>
      <c r="DH14" s="622"/>
      <c r="DI14" s="622"/>
      <c r="DJ14" s="622"/>
      <c r="DK14" s="622"/>
      <c r="DL14" s="622"/>
      <c r="DM14" s="622"/>
      <c r="DN14" s="622"/>
      <c r="DO14" s="622"/>
      <c r="DP14" s="623"/>
      <c r="DQ14" s="627">
        <v>267330</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130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64213</v>
      </c>
      <c r="BH15" s="622"/>
      <c r="BI15" s="622"/>
      <c r="BJ15" s="622"/>
      <c r="BK15" s="622"/>
      <c r="BL15" s="622"/>
      <c r="BM15" s="622"/>
      <c r="BN15" s="623"/>
      <c r="BO15" s="659">
        <v>6.4</v>
      </c>
      <c r="BP15" s="659"/>
      <c r="BQ15" s="659"/>
      <c r="BR15" s="659"/>
      <c r="BS15" s="660" t="s">
        <v>175</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396367</v>
      </c>
      <c r="CS15" s="622"/>
      <c r="CT15" s="622"/>
      <c r="CU15" s="622"/>
      <c r="CV15" s="622"/>
      <c r="CW15" s="622"/>
      <c r="CX15" s="622"/>
      <c r="CY15" s="623"/>
      <c r="CZ15" s="659">
        <v>8.3000000000000007</v>
      </c>
      <c r="DA15" s="659"/>
      <c r="DB15" s="659"/>
      <c r="DC15" s="659"/>
      <c r="DD15" s="627">
        <v>62656</v>
      </c>
      <c r="DE15" s="622"/>
      <c r="DF15" s="622"/>
      <c r="DG15" s="622"/>
      <c r="DH15" s="622"/>
      <c r="DI15" s="622"/>
      <c r="DJ15" s="622"/>
      <c r="DK15" s="622"/>
      <c r="DL15" s="622"/>
      <c r="DM15" s="622"/>
      <c r="DN15" s="622"/>
      <c r="DO15" s="622"/>
      <c r="DP15" s="623"/>
      <c r="DQ15" s="627">
        <v>272920</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5847</v>
      </c>
      <c r="S16" s="622"/>
      <c r="T16" s="622"/>
      <c r="U16" s="622"/>
      <c r="V16" s="622"/>
      <c r="W16" s="622"/>
      <c r="X16" s="622"/>
      <c r="Y16" s="623"/>
      <c r="Z16" s="659">
        <v>0.1</v>
      </c>
      <c r="AA16" s="659"/>
      <c r="AB16" s="659"/>
      <c r="AC16" s="659"/>
      <c r="AD16" s="660">
        <v>5847</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235</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12409</v>
      </c>
      <c r="S17" s="622"/>
      <c r="T17" s="622"/>
      <c r="U17" s="622"/>
      <c r="V17" s="622"/>
      <c r="W17" s="622"/>
      <c r="X17" s="622"/>
      <c r="Y17" s="623"/>
      <c r="Z17" s="659">
        <v>0.2</v>
      </c>
      <c r="AA17" s="659"/>
      <c r="AB17" s="659"/>
      <c r="AC17" s="659"/>
      <c r="AD17" s="660">
        <v>12409</v>
      </c>
      <c r="AE17" s="660"/>
      <c r="AF17" s="660"/>
      <c r="AG17" s="660"/>
      <c r="AH17" s="660"/>
      <c r="AI17" s="660"/>
      <c r="AJ17" s="660"/>
      <c r="AK17" s="660"/>
      <c r="AL17" s="624">
        <v>0.4</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235</v>
      </c>
      <c r="BP17" s="659"/>
      <c r="BQ17" s="659"/>
      <c r="BR17" s="659"/>
      <c r="BS17" s="660" t="s">
        <v>235</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335064</v>
      </c>
      <c r="CS17" s="622"/>
      <c r="CT17" s="622"/>
      <c r="CU17" s="622"/>
      <c r="CV17" s="622"/>
      <c r="CW17" s="622"/>
      <c r="CX17" s="622"/>
      <c r="CY17" s="623"/>
      <c r="CZ17" s="659">
        <v>7</v>
      </c>
      <c r="DA17" s="659"/>
      <c r="DB17" s="659"/>
      <c r="DC17" s="659"/>
      <c r="DD17" s="627" t="s">
        <v>235</v>
      </c>
      <c r="DE17" s="622"/>
      <c r="DF17" s="622"/>
      <c r="DG17" s="622"/>
      <c r="DH17" s="622"/>
      <c r="DI17" s="622"/>
      <c r="DJ17" s="622"/>
      <c r="DK17" s="622"/>
      <c r="DL17" s="622"/>
      <c r="DM17" s="622"/>
      <c r="DN17" s="622"/>
      <c r="DO17" s="622"/>
      <c r="DP17" s="623"/>
      <c r="DQ17" s="627">
        <v>335064</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3061</v>
      </c>
      <c r="S18" s="622"/>
      <c r="T18" s="622"/>
      <c r="U18" s="622"/>
      <c r="V18" s="622"/>
      <c r="W18" s="622"/>
      <c r="X18" s="622"/>
      <c r="Y18" s="623"/>
      <c r="Z18" s="659">
        <v>0.1</v>
      </c>
      <c r="AA18" s="659"/>
      <c r="AB18" s="659"/>
      <c r="AC18" s="659"/>
      <c r="AD18" s="660">
        <v>3061</v>
      </c>
      <c r="AE18" s="660"/>
      <c r="AF18" s="660"/>
      <c r="AG18" s="660"/>
      <c r="AH18" s="660"/>
      <c r="AI18" s="660"/>
      <c r="AJ18" s="660"/>
      <c r="AK18" s="660"/>
      <c r="AL18" s="624">
        <v>0.1</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130</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175</v>
      </c>
      <c r="CS18" s="622"/>
      <c r="CT18" s="622"/>
      <c r="CU18" s="622"/>
      <c r="CV18" s="622"/>
      <c r="CW18" s="622"/>
      <c r="CX18" s="622"/>
      <c r="CY18" s="623"/>
      <c r="CZ18" s="659" t="s">
        <v>235</v>
      </c>
      <c r="DA18" s="659"/>
      <c r="DB18" s="659"/>
      <c r="DC18" s="659"/>
      <c r="DD18" s="627" t="s">
        <v>235</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2993</v>
      </c>
      <c r="S19" s="622"/>
      <c r="T19" s="622"/>
      <c r="U19" s="622"/>
      <c r="V19" s="622"/>
      <c r="W19" s="622"/>
      <c r="X19" s="622"/>
      <c r="Y19" s="623"/>
      <c r="Z19" s="659">
        <v>0.1</v>
      </c>
      <c r="AA19" s="659"/>
      <c r="AB19" s="659"/>
      <c r="AC19" s="659"/>
      <c r="AD19" s="660">
        <v>2993</v>
      </c>
      <c r="AE19" s="660"/>
      <c r="AF19" s="660"/>
      <c r="AG19" s="660"/>
      <c r="AH19" s="660"/>
      <c r="AI19" s="660"/>
      <c r="AJ19" s="660"/>
      <c r="AK19" s="660"/>
      <c r="AL19" s="624">
        <v>0.1</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22217</v>
      </c>
      <c r="BH19" s="622"/>
      <c r="BI19" s="622"/>
      <c r="BJ19" s="622"/>
      <c r="BK19" s="622"/>
      <c r="BL19" s="622"/>
      <c r="BM19" s="622"/>
      <c r="BN19" s="623"/>
      <c r="BO19" s="659">
        <v>2.2000000000000002</v>
      </c>
      <c r="BP19" s="659"/>
      <c r="BQ19" s="659"/>
      <c r="BR19" s="659"/>
      <c r="BS19" s="660" t="s">
        <v>235</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235</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68</v>
      </c>
      <c r="S20" s="622"/>
      <c r="T20" s="622"/>
      <c r="U20" s="622"/>
      <c r="V20" s="622"/>
      <c r="W20" s="622"/>
      <c r="X20" s="622"/>
      <c r="Y20" s="623"/>
      <c r="Z20" s="659">
        <v>0</v>
      </c>
      <c r="AA20" s="659"/>
      <c r="AB20" s="659"/>
      <c r="AC20" s="659"/>
      <c r="AD20" s="660">
        <v>68</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22217</v>
      </c>
      <c r="BH20" s="622"/>
      <c r="BI20" s="622"/>
      <c r="BJ20" s="622"/>
      <c r="BK20" s="622"/>
      <c r="BL20" s="622"/>
      <c r="BM20" s="622"/>
      <c r="BN20" s="623"/>
      <c r="BO20" s="659">
        <v>2.2000000000000002</v>
      </c>
      <c r="BP20" s="659"/>
      <c r="BQ20" s="659"/>
      <c r="BR20" s="659"/>
      <c r="BS20" s="660" t="s">
        <v>130</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4779357</v>
      </c>
      <c r="CS20" s="622"/>
      <c r="CT20" s="622"/>
      <c r="CU20" s="622"/>
      <c r="CV20" s="622"/>
      <c r="CW20" s="622"/>
      <c r="CX20" s="622"/>
      <c r="CY20" s="623"/>
      <c r="CZ20" s="659">
        <v>100</v>
      </c>
      <c r="DA20" s="659"/>
      <c r="DB20" s="659"/>
      <c r="DC20" s="659"/>
      <c r="DD20" s="627">
        <v>655327</v>
      </c>
      <c r="DE20" s="622"/>
      <c r="DF20" s="622"/>
      <c r="DG20" s="622"/>
      <c r="DH20" s="622"/>
      <c r="DI20" s="622"/>
      <c r="DJ20" s="622"/>
      <c r="DK20" s="622"/>
      <c r="DL20" s="622"/>
      <c r="DM20" s="622"/>
      <c r="DN20" s="622"/>
      <c r="DO20" s="622"/>
      <c r="DP20" s="623"/>
      <c r="DQ20" s="627">
        <v>3142825</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1743972</v>
      </c>
      <c r="S21" s="622"/>
      <c r="T21" s="622"/>
      <c r="U21" s="622"/>
      <c r="V21" s="622"/>
      <c r="W21" s="622"/>
      <c r="X21" s="622"/>
      <c r="Y21" s="623"/>
      <c r="Z21" s="659">
        <v>34.5</v>
      </c>
      <c r="AA21" s="659"/>
      <c r="AB21" s="659"/>
      <c r="AC21" s="659"/>
      <c r="AD21" s="660">
        <v>1472725</v>
      </c>
      <c r="AE21" s="660"/>
      <c r="AF21" s="660"/>
      <c r="AG21" s="660"/>
      <c r="AH21" s="660"/>
      <c r="AI21" s="660"/>
      <c r="AJ21" s="660"/>
      <c r="AK21" s="660"/>
      <c r="AL21" s="624">
        <v>53.4</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22217</v>
      </c>
      <c r="BH21" s="622"/>
      <c r="BI21" s="622"/>
      <c r="BJ21" s="622"/>
      <c r="BK21" s="622"/>
      <c r="BL21" s="622"/>
      <c r="BM21" s="622"/>
      <c r="BN21" s="623"/>
      <c r="BO21" s="659">
        <v>2.2000000000000002</v>
      </c>
      <c r="BP21" s="659"/>
      <c r="BQ21" s="659"/>
      <c r="BR21" s="659"/>
      <c r="BS21" s="660" t="s">
        <v>175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1472725</v>
      </c>
      <c r="S22" s="622"/>
      <c r="T22" s="622"/>
      <c r="U22" s="622"/>
      <c r="V22" s="622"/>
      <c r="W22" s="622"/>
      <c r="X22" s="622"/>
      <c r="Y22" s="623"/>
      <c r="Z22" s="659">
        <v>29.1</v>
      </c>
      <c r="AA22" s="659"/>
      <c r="AB22" s="659"/>
      <c r="AC22" s="659"/>
      <c r="AD22" s="660">
        <v>1472725</v>
      </c>
      <c r="AE22" s="660"/>
      <c r="AF22" s="660"/>
      <c r="AG22" s="660"/>
      <c r="AH22" s="660"/>
      <c r="AI22" s="660"/>
      <c r="AJ22" s="660"/>
      <c r="AK22" s="660"/>
      <c r="AL22" s="624">
        <v>53.4</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235</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271247</v>
      </c>
      <c r="S23" s="622"/>
      <c r="T23" s="622"/>
      <c r="U23" s="622"/>
      <c r="V23" s="622"/>
      <c r="W23" s="622"/>
      <c r="X23" s="622"/>
      <c r="Y23" s="623"/>
      <c r="Z23" s="659">
        <v>5.4</v>
      </c>
      <c r="AA23" s="659"/>
      <c r="AB23" s="659"/>
      <c r="AC23" s="659"/>
      <c r="AD23" s="660" t="s">
        <v>130</v>
      </c>
      <c r="AE23" s="660"/>
      <c r="AF23" s="660"/>
      <c r="AG23" s="660"/>
      <c r="AH23" s="660"/>
      <c r="AI23" s="660"/>
      <c r="AJ23" s="660"/>
      <c r="AK23" s="660"/>
      <c r="AL23" s="624" t="s">
        <v>235</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175</v>
      </c>
      <c r="BH23" s="622"/>
      <c r="BI23" s="622"/>
      <c r="BJ23" s="622"/>
      <c r="BK23" s="622"/>
      <c r="BL23" s="622"/>
      <c r="BM23" s="622"/>
      <c r="BN23" s="623"/>
      <c r="BO23" s="659" t="s">
        <v>235</v>
      </c>
      <c r="BP23" s="659"/>
      <c r="BQ23" s="659"/>
      <c r="BR23" s="659"/>
      <c r="BS23" s="660" t="s">
        <v>130</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235</v>
      </c>
      <c r="AA24" s="659"/>
      <c r="AB24" s="659"/>
      <c r="AC24" s="659"/>
      <c r="AD24" s="660" t="s">
        <v>235</v>
      </c>
      <c r="AE24" s="660"/>
      <c r="AF24" s="660"/>
      <c r="AG24" s="660"/>
      <c r="AH24" s="660"/>
      <c r="AI24" s="660"/>
      <c r="AJ24" s="660"/>
      <c r="AK24" s="660"/>
      <c r="AL24" s="624" t="s">
        <v>130</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235</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1491822</v>
      </c>
      <c r="CS24" s="677"/>
      <c r="CT24" s="677"/>
      <c r="CU24" s="677"/>
      <c r="CV24" s="677"/>
      <c r="CW24" s="677"/>
      <c r="CX24" s="677"/>
      <c r="CY24" s="702"/>
      <c r="CZ24" s="703">
        <v>31.2</v>
      </c>
      <c r="DA24" s="685"/>
      <c r="DB24" s="685"/>
      <c r="DC24" s="705"/>
      <c r="DD24" s="701">
        <v>1075135</v>
      </c>
      <c r="DE24" s="677"/>
      <c r="DF24" s="677"/>
      <c r="DG24" s="677"/>
      <c r="DH24" s="677"/>
      <c r="DI24" s="677"/>
      <c r="DJ24" s="677"/>
      <c r="DK24" s="702"/>
      <c r="DL24" s="701">
        <v>1016286</v>
      </c>
      <c r="DM24" s="677"/>
      <c r="DN24" s="677"/>
      <c r="DO24" s="677"/>
      <c r="DP24" s="677"/>
      <c r="DQ24" s="677"/>
      <c r="DR24" s="677"/>
      <c r="DS24" s="677"/>
      <c r="DT24" s="677"/>
      <c r="DU24" s="677"/>
      <c r="DV24" s="702"/>
      <c r="DW24" s="703">
        <v>36.299999999999997</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3004604</v>
      </c>
      <c r="S25" s="622"/>
      <c r="T25" s="622"/>
      <c r="U25" s="622"/>
      <c r="V25" s="622"/>
      <c r="W25" s="622"/>
      <c r="X25" s="622"/>
      <c r="Y25" s="623"/>
      <c r="Z25" s="659">
        <v>59.4</v>
      </c>
      <c r="AA25" s="659"/>
      <c r="AB25" s="659"/>
      <c r="AC25" s="659"/>
      <c r="AD25" s="660">
        <v>2733357</v>
      </c>
      <c r="AE25" s="660"/>
      <c r="AF25" s="660"/>
      <c r="AG25" s="660"/>
      <c r="AH25" s="660"/>
      <c r="AI25" s="660"/>
      <c r="AJ25" s="660"/>
      <c r="AK25" s="660"/>
      <c r="AL25" s="624">
        <v>99</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235</v>
      </c>
      <c r="BH25" s="622"/>
      <c r="BI25" s="622"/>
      <c r="BJ25" s="622"/>
      <c r="BK25" s="622"/>
      <c r="BL25" s="622"/>
      <c r="BM25" s="622"/>
      <c r="BN25" s="623"/>
      <c r="BO25" s="659" t="s">
        <v>235</v>
      </c>
      <c r="BP25" s="659"/>
      <c r="BQ25" s="659"/>
      <c r="BR25" s="659"/>
      <c r="BS25" s="660" t="s">
        <v>130</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690235</v>
      </c>
      <c r="CS25" s="634"/>
      <c r="CT25" s="634"/>
      <c r="CU25" s="634"/>
      <c r="CV25" s="634"/>
      <c r="CW25" s="634"/>
      <c r="CX25" s="634"/>
      <c r="CY25" s="635"/>
      <c r="CZ25" s="624">
        <v>14.4</v>
      </c>
      <c r="DA25" s="636"/>
      <c r="DB25" s="636"/>
      <c r="DC25" s="637"/>
      <c r="DD25" s="627">
        <v>642877</v>
      </c>
      <c r="DE25" s="634"/>
      <c r="DF25" s="634"/>
      <c r="DG25" s="634"/>
      <c r="DH25" s="634"/>
      <c r="DI25" s="634"/>
      <c r="DJ25" s="634"/>
      <c r="DK25" s="635"/>
      <c r="DL25" s="627">
        <v>589891</v>
      </c>
      <c r="DM25" s="634"/>
      <c r="DN25" s="634"/>
      <c r="DO25" s="634"/>
      <c r="DP25" s="634"/>
      <c r="DQ25" s="634"/>
      <c r="DR25" s="634"/>
      <c r="DS25" s="634"/>
      <c r="DT25" s="634"/>
      <c r="DU25" s="634"/>
      <c r="DV25" s="635"/>
      <c r="DW25" s="624">
        <v>21.1</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1098</v>
      </c>
      <c r="S26" s="622"/>
      <c r="T26" s="622"/>
      <c r="U26" s="622"/>
      <c r="V26" s="622"/>
      <c r="W26" s="622"/>
      <c r="X26" s="622"/>
      <c r="Y26" s="623"/>
      <c r="Z26" s="659">
        <v>0</v>
      </c>
      <c r="AA26" s="659"/>
      <c r="AB26" s="659"/>
      <c r="AC26" s="659"/>
      <c r="AD26" s="660">
        <v>1098</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235</v>
      </c>
      <c r="BP26" s="659"/>
      <c r="BQ26" s="659"/>
      <c r="BR26" s="659"/>
      <c r="BS26" s="660" t="s">
        <v>235</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405797</v>
      </c>
      <c r="CS26" s="622"/>
      <c r="CT26" s="622"/>
      <c r="CU26" s="622"/>
      <c r="CV26" s="622"/>
      <c r="CW26" s="622"/>
      <c r="CX26" s="622"/>
      <c r="CY26" s="623"/>
      <c r="CZ26" s="624">
        <v>8.5</v>
      </c>
      <c r="DA26" s="636"/>
      <c r="DB26" s="636"/>
      <c r="DC26" s="637"/>
      <c r="DD26" s="627">
        <v>380341</v>
      </c>
      <c r="DE26" s="622"/>
      <c r="DF26" s="622"/>
      <c r="DG26" s="622"/>
      <c r="DH26" s="622"/>
      <c r="DI26" s="622"/>
      <c r="DJ26" s="622"/>
      <c r="DK26" s="623"/>
      <c r="DL26" s="627" t="s">
        <v>130</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14325</v>
      </c>
      <c r="S27" s="622"/>
      <c r="T27" s="622"/>
      <c r="U27" s="622"/>
      <c r="V27" s="622"/>
      <c r="W27" s="622"/>
      <c r="X27" s="622"/>
      <c r="Y27" s="623"/>
      <c r="Z27" s="659">
        <v>0.3</v>
      </c>
      <c r="AA27" s="659"/>
      <c r="AB27" s="659"/>
      <c r="AC27" s="659"/>
      <c r="AD27" s="660" t="s">
        <v>130</v>
      </c>
      <c r="AE27" s="660"/>
      <c r="AF27" s="660"/>
      <c r="AG27" s="660"/>
      <c r="AH27" s="660"/>
      <c r="AI27" s="660"/>
      <c r="AJ27" s="660"/>
      <c r="AK27" s="660"/>
      <c r="AL27" s="624" t="s">
        <v>235</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1006552</v>
      </c>
      <c r="BH27" s="622"/>
      <c r="BI27" s="622"/>
      <c r="BJ27" s="622"/>
      <c r="BK27" s="622"/>
      <c r="BL27" s="622"/>
      <c r="BM27" s="622"/>
      <c r="BN27" s="623"/>
      <c r="BO27" s="659">
        <v>100</v>
      </c>
      <c r="BP27" s="659"/>
      <c r="BQ27" s="659"/>
      <c r="BR27" s="659"/>
      <c r="BS27" s="660" t="s">
        <v>235</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466523</v>
      </c>
      <c r="CS27" s="634"/>
      <c r="CT27" s="634"/>
      <c r="CU27" s="634"/>
      <c r="CV27" s="634"/>
      <c r="CW27" s="634"/>
      <c r="CX27" s="634"/>
      <c r="CY27" s="635"/>
      <c r="CZ27" s="624">
        <v>9.8000000000000007</v>
      </c>
      <c r="DA27" s="636"/>
      <c r="DB27" s="636"/>
      <c r="DC27" s="637"/>
      <c r="DD27" s="627">
        <v>97194</v>
      </c>
      <c r="DE27" s="634"/>
      <c r="DF27" s="634"/>
      <c r="DG27" s="634"/>
      <c r="DH27" s="634"/>
      <c r="DI27" s="634"/>
      <c r="DJ27" s="634"/>
      <c r="DK27" s="635"/>
      <c r="DL27" s="627">
        <v>91331</v>
      </c>
      <c r="DM27" s="634"/>
      <c r="DN27" s="634"/>
      <c r="DO27" s="634"/>
      <c r="DP27" s="634"/>
      <c r="DQ27" s="634"/>
      <c r="DR27" s="634"/>
      <c r="DS27" s="634"/>
      <c r="DT27" s="634"/>
      <c r="DU27" s="634"/>
      <c r="DV27" s="635"/>
      <c r="DW27" s="624">
        <v>3.3</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73139</v>
      </c>
      <c r="S28" s="622"/>
      <c r="T28" s="622"/>
      <c r="U28" s="622"/>
      <c r="V28" s="622"/>
      <c r="W28" s="622"/>
      <c r="X28" s="622"/>
      <c r="Y28" s="623"/>
      <c r="Z28" s="659">
        <v>1.4</v>
      </c>
      <c r="AA28" s="659"/>
      <c r="AB28" s="659"/>
      <c r="AC28" s="659"/>
      <c r="AD28" s="660" t="s">
        <v>235</v>
      </c>
      <c r="AE28" s="660"/>
      <c r="AF28" s="660"/>
      <c r="AG28" s="660"/>
      <c r="AH28" s="660"/>
      <c r="AI28" s="660"/>
      <c r="AJ28" s="660"/>
      <c r="AK28" s="660"/>
      <c r="AL28" s="624" t="s">
        <v>235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335064</v>
      </c>
      <c r="CS28" s="622"/>
      <c r="CT28" s="622"/>
      <c r="CU28" s="622"/>
      <c r="CV28" s="622"/>
      <c r="CW28" s="622"/>
      <c r="CX28" s="622"/>
      <c r="CY28" s="623"/>
      <c r="CZ28" s="624">
        <v>7</v>
      </c>
      <c r="DA28" s="636"/>
      <c r="DB28" s="636"/>
      <c r="DC28" s="637"/>
      <c r="DD28" s="627">
        <v>335064</v>
      </c>
      <c r="DE28" s="622"/>
      <c r="DF28" s="622"/>
      <c r="DG28" s="622"/>
      <c r="DH28" s="622"/>
      <c r="DI28" s="622"/>
      <c r="DJ28" s="622"/>
      <c r="DK28" s="623"/>
      <c r="DL28" s="627">
        <v>335064</v>
      </c>
      <c r="DM28" s="622"/>
      <c r="DN28" s="622"/>
      <c r="DO28" s="622"/>
      <c r="DP28" s="622"/>
      <c r="DQ28" s="622"/>
      <c r="DR28" s="622"/>
      <c r="DS28" s="622"/>
      <c r="DT28" s="622"/>
      <c r="DU28" s="622"/>
      <c r="DV28" s="623"/>
      <c r="DW28" s="624">
        <v>12</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21732</v>
      </c>
      <c r="S29" s="622"/>
      <c r="T29" s="622"/>
      <c r="U29" s="622"/>
      <c r="V29" s="622"/>
      <c r="W29" s="622"/>
      <c r="X29" s="622"/>
      <c r="Y29" s="623"/>
      <c r="Z29" s="659">
        <v>0.4</v>
      </c>
      <c r="AA29" s="659"/>
      <c r="AB29" s="659"/>
      <c r="AC29" s="659"/>
      <c r="AD29" s="660" t="s">
        <v>175</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335064</v>
      </c>
      <c r="CS29" s="634"/>
      <c r="CT29" s="634"/>
      <c r="CU29" s="634"/>
      <c r="CV29" s="634"/>
      <c r="CW29" s="634"/>
      <c r="CX29" s="634"/>
      <c r="CY29" s="635"/>
      <c r="CZ29" s="624">
        <v>7</v>
      </c>
      <c r="DA29" s="636"/>
      <c r="DB29" s="636"/>
      <c r="DC29" s="637"/>
      <c r="DD29" s="627">
        <v>335064</v>
      </c>
      <c r="DE29" s="634"/>
      <c r="DF29" s="634"/>
      <c r="DG29" s="634"/>
      <c r="DH29" s="634"/>
      <c r="DI29" s="634"/>
      <c r="DJ29" s="634"/>
      <c r="DK29" s="635"/>
      <c r="DL29" s="627">
        <v>335064</v>
      </c>
      <c r="DM29" s="634"/>
      <c r="DN29" s="634"/>
      <c r="DO29" s="634"/>
      <c r="DP29" s="634"/>
      <c r="DQ29" s="634"/>
      <c r="DR29" s="634"/>
      <c r="DS29" s="634"/>
      <c r="DT29" s="634"/>
      <c r="DU29" s="634"/>
      <c r="DV29" s="635"/>
      <c r="DW29" s="624">
        <v>12</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608366</v>
      </c>
      <c r="S30" s="622"/>
      <c r="T30" s="622"/>
      <c r="U30" s="622"/>
      <c r="V30" s="622"/>
      <c r="W30" s="622"/>
      <c r="X30" s="622"/>
      <c r="Y30" s="623"/>
      <c r="Z30" s="659">
        <v>12</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328285</v>
      </c>
      <c r="CS30" s="622"/>
      <c r="CT30" s="622"/>
      <c r="CU30" s="622"/>
      <c r="CV30" s="622"/>
      <c r="CW30" s="622"/>
      <c r="CX30" s="622"/>
      <c r="CY30" s="623"/>
      <c r="CZ30" s="624">
        <v>6.9</v>
      </c>
      <c r="DA30" s="636"/>
      <c r="DB30" s="636"/>
      <c r="DC30" s="637"/>
      <c r="DD30" s="627">
        <v>328285</v>
      </c>
      <c r="DE30" s="622"/>
      <c r="DF30" s="622"/>
      <c r="DG30" s="622"/>
      <c r="DH30" s="622"/>
      <c r="DI30" s="622"/>
      <c r="DJ30" s="622"/>
      <c r="DK30" s="623"/>
      <c r="DL30" s="627">
        <v>328285</v>
      </c>
      <c r="DM30" s="622"/>
      <c r="DN30" s="622"/>
      <c r="DO30" s="622"/>
      <c r="DP30" s="622"/>
      <c r="DQ30" s="622"/>
      <c r="DR30" s="622"/>
      <c r="DS30" s="622"/>
      <c r="DT30" s="622"/>
      <c r="DU30" s="622"/>
      <c r="DV30" s="623"/>
      <c r="DW30" s="624">
        <v>11.7</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235</v>
      </c>
      <c r="AA31" s="659"/>
      <c r="AB31" s="659"/>
      <c r="AC31" s="659"/>
      <c r="AD31" s="660" t="s">
        <v>130</v>
      </c>
      <c r="AE31" s="660"/>
      <c r="AF31" s="660"/>
      <c r="AG31" s="660"/>
      <c r="AH31" s="660"/>
      <c r="AI31" s="660"/>
      <c r="AJ31" s="660"/>
      <c r="AK31" s="660"/>
      <c r="AL31" s="624" t="s">
        <v>130</v>
      </c>
      <c r="AM31" s="625"/>
      <c r="AN31" s="625"/>
      <c r="AO31" s="661"/>
      <c r="AP31" s="693" t="s">
        <v>313</v>
      </c>
      <c r="AQ31" s="694"/>
      <c r="AR31" s="694"/>
      <c r="AS31" s="694"/>
      <c r="AT31" s="695" t="s">
        <v>314</v>
      </c>
      <c r="AU31" s="218"/>
      <c r="AV31" s="218"/>
      <c r="AW31" s="218"/>
      <c r="AX31" s="679" t="s">
        <v>188</v>
      </c>
      <c r="AY31" s="680"/>
      <c r="AZ31" s="680"/>
      <c r="BA31" s="680"/>
      <c r="BB31" s="680"/>
      <c r="BC31" s="680"/>
      <c r="BD31" s="680"/>
      <c r="BE31" s="680"/>
      <c r="BF31" s="681"/>
      <c r="BG31" s="683">
        <v>98</v>
      </c>
      <c r="BH31" s="684"/>
      <c r="BI31" s="684"/>
      <c r="BJ31" s="684"/>
      <c r="BK31" s="684"/>
      <c r="BL31" s="684"/>
      <c r="BM31" s="685">
        <v>95</v>
      </c>
      <c r="BN31" s="684"/>
      <c r="BO31" s="684"/>
      <c r="BP31" s="684"/>
      <c r="BQ31" s="686"/>
      <c r="BR31" s="683">
        <v>98.4</v>
      </c>
      <c r="BS31" s="684"/>
      <c r="BT31" s="684"/>
      <c r="BU31" s="684"/>
      <c r="BV31" s="684"/>
      <c r="BW31" s="684"/>
      <c r="BX31" s="685">
        <v>95.5</v>
      </c>
      <c r="BY31" s="684"/>
      <c r="BZ31" s="684"/>
      <c r="CA31" s="684"/>
      <c r="CB31" s="686"/>
      <c r="CD31" s="642"/>
      <c r="CE31" s="643"/>
      <c r="CF31" s="618" t="s">
        <v>315</v>
      </c>
      <c r="CG31" s="619"/>
      <c r="CH31" s="619"/>
      <c r="CI31" s="619"/>
      <c r="CJ31" s="619"/>
      <c r="CK31" s="619"/>
      <c r="CL31" s="619"/>
      <c r="CM31" s="619"/>
      <c r="CN31" s="619"/>
      <c r="CO31" s="619"/>
      <c r="CP31" s="619"/>
      <c r="CQ31" s="620"/>
      <c r="CR31" s="621">
        <v>6779</v>
      </c>
      <c r="CS31" s="634"/>
      <c r="CT31" s="634"/>
      <c r="CU31" s="634"/>
      <c r="CV31" s="634"/>
      <c r="CW31" s="634"/>
      <c r="CX31" s="634"/>
      <c r="CY31" s="635"/>
      <c r="CZ31" s="624">
        <v>0.1</v>
      </c>
      <c r="DA31" s="636"/>
      <c r="DB31" s="636"/>
      <c r="DC31" s="637"/>
      <c r="DD31" s="627">
        <v>6779</v>
      </c>
      <c r="DE31" s="634"/>
      <c r="DF31" s="634"/>
      <c r="DG31" s="634"/>
      <c r="DH31" s="634"/>
      <c r="DI31" s="634"/>
      <c r="DJ31" s="634"/>
      <c r="DK31" s="635"/>
      <c r="DL31" s="627">
        <v>6779</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258990</v>
      </c>
      <c r="S32" s="622"/>
      <c r="T32" s="622"/>
      <c r="U32" s="622"/>
      <c r="V32" s="622"/>
      <c r="W32" s="622"/>
      <c r="X32" s="622"/>
      <c r="Y32" s="623"/>
      <c r="Z32" s="659">
        <v>5.0999999999999996</v>
      </c>
      <c r="AA32" s="659"/>
      <c r="AB32" s="659"/>
      <c r="AC32" s="659"/>
      <c r="AD32" s="660" t="s">
        <v>235</v>
      </c>
      <c r="AE32" s="660"/>
      <c r="AF32" s="660"/>
      <c r="AG32" s="660"/>
      <c r="AH32" s="660"/>
      <c r="AI32" s="660"/>
      <c r="AJ32" s="660"/>
      <c r="AK32" s="660"/>
      <c r="AL32" s="624" t="s">
        <v>130</v>
      </c>
      <c r="AM32" s="625"/>
      <c r="AN32" s="625"/>
      <c r="AO32" s="661"/>
      <c r="AP32" s="662"/>
      <c r="AQ32" s="663"/>
      <c r="AR32" s="663"/>
      <c r="AS32" s="663"/>
      <c r="AT32" s="696"/>
      <c r="AU32" s="214" t="s">
        <v>317</v>
      </c>
      <c r="AX32" s="618" t="s">
        <v>318</v>
      </c>
      <c r="AY32" s="619"/>
      <c r="AZ32" s="619"/>
      <c r="BA32" s="619"/>
      <c r="BB32" s="619"/>
      <c r="BC32" s="619"/>
      <c r="BD32" s="619"/>
      <c r="BE32" s="619"/>
      <c r="BF32" s="620"/>
      <c r="BG32" s="687">
        <v>98.7</v>
      </c>
      <c r="BH32" s="634"/>
      <c r="BI32" s="634"/>
      <c r="BJ32" s="634"/>
      <c r="BK32" s="634"/>
      <c r="BL32" s="634"/>
      <c r="BM32" s="625">
        <v>97.2</v>
      </c>
      <c r="BN32" s="634"/>
      <c r="BO32" s="634"/>
      <c r="BP32" s="634"/>
      <c r="BQ32" s="657"/>
      <c r="BR32" s="687">
        <v>98.9</v>
      </c>
      <c r="BS32" s="634"/>
      <c r="BT32" s="634"/>
      <c r="BU32" s="634"/>
      <c r="BV32" s="634"/>
      <c r="BW32" s="634"/>
      <c r="BX32" s="625">
        <v>97.5</v>
      </c>
      <c r="BY32" s="634"/>
      <c r="BZ32" s="634"/>
      <c r="CA32" s="634"/>
      <c r="CB32" s="657"/>
      <c r="CD32" s="644"/>
      <c r="CE32" s="645"/>
      <c r="CF32" s="618" t="s">
        <v>319</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235</v>
      </c>
      <c r="DE32" s="622"/>
      <c r="DF32" s="622"/>
      <c r="DG32" s="622"/>
      <c r="DH32" s="622"/>
      <c r="DI32" s="622"/>
      <c r="DJ32" s="622"/>
      <c r="DK32" s="623"/>
      <c r="DL32" s="627" t="s">
        <v>235</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21411</v>
      </c>
      <c r="S33" s="622"/>
      <c r="T33" s="622"/>
      <c r="U33" s="622"/>
      <c r="V33" s="622"/>
      <c r="W33" s="622"/>
      <c r="X33" s="622"/>
      <c r="Y33" s="623"/>
      <c r="Z33" s="659">
        <v>0.4</v>
      </c>
      <c r="AA33" s="659"/>
      <c r="AB33" s="659"/>
      <c r="AC33" s="659"/>
      <c r="AD33" s="660">
        <v>12923</v>
      </c>
      <c r="AE33" s="660"/>
      <c r="AF33" s="660"/>
      <c r="AG33" s="660"/>
      <c r="AH33" s="660"/>
      <c r="AI33" s="660"/>
      <c r="AJ33" s="660"/>
      <c r="AK33" s="660"/>
      <c r="AL33" s="624">
        <v>0.5</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97.2</v>
      </c>
      <c r="BH33" s="606"/>
      <c r="BI33" s="606"/>
      <c r="BJ33" s="606"/>
      <c r="BK33" s="606"/>
      <c r="BL33" s="606"/>
      <c r="BM33" s="652">
        <v>93</v>
      </c>
      <c r="BN33" s="606"/>
      <c r="BO33" s="606"/>
      <c r="BP33" s="606"/>
      <c r="BQ33" s="669"/>
      <c r="BR33" s="682">
        <v>97.9</v>
      </c>
      <c r="BS33" s="606"/>
      <c r="BT33" s="606"/>
      <c r="BU33" s="606"/>
      <c r="BV33" s="606"/>
      <c r="BW33" s="606"/>
      <c r="BX33" s="652">
        <v>93.7</v>
      </c>
      <c r="BY33" s="606"/>
      <c r="BZ33" s="606"/>
      <c r="CA33" s="606"/>
      <c r="CB33" s="669"/>
      <c r="CD33" s="618" t="s">
        <v>322</v>
      </c>
      <c r="CE33" s="619"/>
      <c r="CF33" s="619"/>
      <c r="CG33" s="619"/>
      <c r="CH33" s="619"/>
      <c r="CI33" s="619"/>
      <c r="CJ33" s="619"/>
      <c r="CK33" s="619"/>
      <c r="CL33" s="619"/>
      <c r="CM33" s="619"/>
      <c r="CN33" s="619"/>
      <c r="CO33" s="619"/>
      <c r="CP33" s="619"/>
      <c r="CQ33" s="620"/>
      <c r="CR33" s="621">
        <v>2632208</v>
      </c>
      <c r="CS33" s="634"/>
      <c r="CT33" s="634"/>
      <c r="CU33" s="634"/>
      <c r="CV33" s="634"/>
      <c r="CW33" s="634"/>
      <c r="CX33" s="634"/>
      <c r="CY33" s="635"/>
      <c r="CZ33" s="624">
        <v>55.1</v>
      </c>
      <c r="DA33" s="636"/>
      <c r="DB33" s="636"/>
      <c r="DC33" s="637"/>
      <c r="DD33" s="627">
        <v>1984008</v>
      </c>
      <c r="DE33" s="634"/>
      <c r="DF33" s="634"/>
      <c r="DG33" s="634"/>
      <c r="DH33" s="634"/>
      <c r="DI33" s="634"/>
      <c r="DJ33" s="634"/>
      <c r="DK33" s="635"/>
      <c r="DL33" s="627">
        <v>1456957</v>
      </c>
      <c r="DM33" s="634"/>
      <c r="DN33" s="634"/>
      <c r="DO33" s="634"/>
      <c r="DP33" s="634"/>
      <c r="DQ33" s="634"/>
      <c r="DR33" s="634"/>
      <c r="DS33" s="634"/>
      <c r="DT33" s="634"/>
      <c r="DU33" s="634"/>
      <c r="DV33" s="635"/>
      <c r="DW33" s="624">
        <v>52.1</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136358</v>
      </c>
      <c r="S34" s="622"/>
      <c r="T34" s="622"/>
      <c r="U34" s="622"/>
      <c r="V34" s="622"/>
      <c r="W34" s="622"/>
      <c r="X34" s="622"/>
      <c r="Y34" s="623"/>
      <c r="Z34" s="659">
        <v>2.7</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941170</v>
      </c>
      <c r="CS34" s="622"/>
      <c r="CT34" s="622"/>
      <c r="CU34" s="622"/>
      <c r="CV34" s="622"/>
      <c r="CW34" s="622"/>
      <c r="CX34" s="622"/>
      <c r="CY34" s="623"/>
      <c r="CZ34" s="624">
        <v>19.7</v>
      </c>
      <c r="DA34" s="636"/>
      <c r="DB34" s="636"/>
      <c r="DC34" s="637"/>
      <c r="DD34" s="627">
        <v>661084</v>
      </c>
      <c r="DE34" s="622"/>
      <c r="DF34" s="622"/>
      <c r="DG34" s="622"/>
      <c r="DH34" s="622"/>
      <c r="DI34" s="622"/>
      <c r="DJ34" s="622"/>
      <c r="DK34" s="623"/>
      <c r="DL34" s="627">
        <v>525226</v>
      </c>
      <c r="DM34" s="622"/>
      <c r="DN34" s="622"/>
      <c r="DO34" s="622"/>
      <c r="DP34" s="622"/>
      <c r="DQ34" s="622"/>
      <c r="DR34" s="622"/>
      <c r="DS34" s="622"/>
      <c r="DT34" s="622"/>
      <c r="DU34" s="622"/>
      <c r="DV34" s="623"/>
      <c r="DW34" s="624">
        <v>18.8</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107886</v>
      </c>
      <c r="S35" s="622"/>
      <c r="T35" s="622"/>
      <c r="U35" s="622"/>
      <c r="V35" s="622"/>
      <c r="W35" s="622"/>
      <c r="X35" s="622"/>
      <c r="Y35" s="623"/>
      <c r="Z35" s="659">
        <v>2.1</v>
      </c>
      <c r="AA35" s="659"/>
      <c r="AB35" s="659"/>
      <c r="AC35" s="659"/>
      <c r="AD35" s="660" t="s">
        <v>235</v>
      </c>
      <c r="AE35" s="660"/>
      <c r="AF35" s="660"/>
      <c r="AG35" s="660"/>
      <c r="AH35" s="660"/>
      <c r="AI35" s="660"/>
      <c r="AJ35" s="660"/>
      <c r="AK35" s="660"/>
      <c r="AL35" s="624" t="s">
        <v>130</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86343</v>
      </c>
      <c r="CS35" s="634"/>
      <c r="CT35" s="634"/>
      <c r="CU35" s="634"/>
      <c r="CV35" s="634"/>
      <c r="CW35" s="634"/>
      <c r="CX35" s="634"/>
      <c r="CY35" s="635"/>
      <c r="CZ35" s="624">
        <v>1.8</v>
      </c>
      <c r="DA35" s="636"/>
      <c r="DB35" s="636"/>
      <c r="DC35" s="637"/>
      <c r="DD35" s="627">
        <v>73312</v>
      </c>
      <c r="DE35" s="634"/>
      <c r="DF35" s="634"/>
      <c r="DG35" s="634"/>
      <c r="DH35" s="634"/>
      <c r="DI35" s="634"/>
      <c r="DJ35" s="634"/>
      <c r="DK35" s="635"/>
      <c r="DL35" s="627">
        <v>51761</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305046</v>
      </c>
      <c r="S36" s="622"/>
      <c r="T36" s="622"/>
      <c r="U36" s="622"/>
      <c r="V36" s="622"/>
      <c r="W36" s="622"/>
      <c r="X36" s="622"/>
      <c r="Y36" s="623"/>
      <c r="Z36" s="659">
        <v>6</v>
      </c>
      <c r="AA36" s="659"/>
      <c r="AB36" s="659"/>
      <c r="AC36" s="659"/>
      <c r="AD36" s="660" t="s">
        <v>235</v>
      </c>
      <c r="AE36" s="660"/>
      <c r="AF36" s="660"/>
      <c r="AG36" s="660"/>
      <c r="AH36" s="660"/>
      <c r="AI36" s="660"/>
      <c r="AJ36" s="660"/>
      <c r="AK36" s="660"/>
      <c r="AL36" s="624" t="s">
        <v>235</v>
      </c>
      <c r="AM36" s="625"/>
      <c r="AN36" s="625"/>
      <c r="AO36" s="661"/>
      <c r="AP36" s="222"/>
      <c r="AQ36" s="670" t="s">
        <v>330</v>
      </c>
      <c r="AR36" s="671"/>
      <c r="AS36" s="671"/>
      <c r="AT36" s="671"/>
      <c r="AU36" s="671"/>
      <c r="AV36" s="671"/>
      <c r="AW36" s="671"/>
      <c r="AX36" s="671"/>
      <c r="AY36" s="672"/>
      <c r="AZ36" s="676">
        <v>299106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29104</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1147697</v>
      </c>
      <c r="CS36" s="622"/>
      <c r="CT36" s="622"/>
      <c r="CU36" s="622"/>
      <c r="CV36" s="622"/>
      <c r="CW36" s="622"/>
      <c r="CX36" s="622"/>
      <c r="CY36" s="623"/>
      <c r="CZ36" s="624">
        <v>24</v>
      </c>
      <c r="DA36" s="636"/>
      <c r="DB36" s="636"/>
      <c r="DC36" s="637"/>
      <c r="DD36" s="627">
        <v>872569</v>
      </c>
      <c r="DE36" s="622"/>
      <c r="DF36" s="622"/>
      <c r="DG36" s="622"/>
      <c r="DH36" s="622"/>
      <c r="DI36" s="622"/>
      <c r="DJ36" s="622"/>
      <c r="DK36" s="623"/>
      <c r="DL36" s="627">
        <v>768022</v>
      </c>
      <c r="DM36" s="622"/>
      <c r="DN36" s="622"/>
      <c r="DO36" s="622"/>
      <c r="DP36" s="622"/>
      <c r="DQ36" s="622"/>
      <c r="DR36" s="622"/>
      <c r="DS36" s="622"/>
      <c r="DT36" s="622"/>
      <c r="DU36" s="622"/>
      <c r="DV36" s="623"/>
      <c r="DW36" s="624">
        <v>27.5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77857</v>
      </c>
      <c r="S37" s="622"/>
      <c r="T37" s="622"/>
      <c r="U37" s="622"/>
      <c r="V37" s="622"/>
      <c r="W37" s="622"/>
      <c r="X37" s="622"/>
      <c r="Y37" s="623"/>
      <c r="Z37" s="659">
        <v>1.5</v>
      </c>
      <c r="AA37" s="659"/>
      <c r="AB37" s="659"/>
      <c r="AC37" s="659"/>
      <c r="AD37" s="660">
        <v>12304</v>
      </c>
      <c r="AE37" s="660"/>
      <c r="AF37" s="660"/>
      <c r="AG37" s="660"/>
      <c r="AH37" s="660"/>
      <c r="AI37" s="660"/>
      <c r="AJ37" s="660"/>
      <c r="AK37" s="660"/>
      <c r="AL37" s="624">
        <v>0.4</v>
      </c>
      <c r="AM37" s="625"/>
      <c r="AN37" s="625"/>
      <c r="AO37" s="661"/>
      <c r="AQ37" s="654" t="s">
        <v>334</v>
      </c>
      <c r="AR37" s="655"/>
      <c r="AS37" s="655"/>
      <c r="AT37" s="655"/>
      <c r="AU37" s="655"/>
      <c r="AV37" s="655"/>
      <c r="AW37" s="655"/>
      <c r="AX37" s="655"/>
      <c r="AY37" s="656"/>
      <c r="AZ37" s="621">
        <v>11551</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15241</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427309</v>
      </c>
      <c r="CS37" s="634"/>
      <c r="CT37" s="634"/>
      <c r="CU37" s="634"/>
      <c r="CV37" s="634"/>
      <c r="CW37" s="634"/>
      <c r="CX37" s="634"/>
      <c r="CY37" s="635"/>
      <c r="CZ37" s="624">
        <v>8.9</v>
      </c>
      <c r="DA37" s="636"/>
      <c r="DB37" s="636"/>
      <c r="DC37" s="637"/>
      <c r="DD37" s="627">
        <v>410902</v>
      </c>
      <c r="DE37" s="634"/>
      <c r="DF37" s="634"/>
      <c r="DG37" s="634"/>
      <c r="DH37" s="634"/>
      <c r="DI37" s="634"/>
      <c r="DJ37" s="634"/>
      <c r="DK37" s="635"/>
      <c r="DL37" s="627">
        <v>410902</v>
      </c>
      <c r="DM37" s="634"/>
      <c r="DN37" s="634"/>
      <c r="DO37" s="634"/>
      <c r="DP37" s="634"/>
      <c r="DQ37" s="634"/>
      <c r="DR37" s="634"/>
      <c r="DS37" s="634"/>
      <c r="DT37" s="634"/>
      <c r="DU37" s="634"/>
      <c r="DV37" s="635"/>
      <c r="DW37" s="624">
        <v>14.7</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423893</v>
      </c>
      <c r="S38" s="622"/>
      <c r="T38" s="622"/>
      <c r="U38" s="622"/>
      <c r="V38" s="622"/>
      <c r="W38" s="622"/>
      <c r="X38" s="622"/>
      <c r="Y38" s="623"/>
      <c r="Z38" s="659">
        <v>8.4</v>
      </c>
      <c r="AA38" s="659"/>
      <c r="AB38" s="659"/>
      <c r="AC38" s="659"/>
      <c r="AD38" s="660" t="s">
        <v>175</v>
      </c>
      <c r="AE38" s="660"/>
      <c r="AF38" s="660"/>
      <c r="AG38" s="660"/>
      <c r="AH38" s="660"/>
      <c r="AI38" s="660"/>
      <c r="AJ38" s="660"/>
      <c r="AK38" s="660"/>
      <c r="AL38" s="624" t="s">
        <v>130</v>
      </c>
      <c r="AM38" s="625"/>
      <c r="AN38" s="625"/>
      <c r="AO38" s="661"/>
      <c r="AQ38" s="654" t="s">
        <v>338</v>
      </c>
      <c r="AR38" s="655"/>
      <c r="AS38" s="655"/>
      <c r="AT38" s="655"/>
      <c r="AU38" s="655"/>
      <c r="AV38" s="655"/>
      <c r="AW38" s="655"/>
      <c r="AX38" s="655"/>
      <c r="AY38" s="656"/>
      <c r="AZ38" s="621">
        <v>8628</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1241</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278927</v>
      </c>
      <c r="CS38" s="622"/>
      <c r="CT38" s="622"/>
      <c r="CU38" s="622"/>
      <c r="CV38" s="622"/>
      <c r="CW38" s="622"/>
      <c r="CX38" s="622"/>
      <c r="CY38" s="623"/>
      <c r="CZ38" s="624">
        <v>5.8</v>
      </c>
      <c r="DA38" s="636"/>
      <c r="DB38" s="636"/>
      <c r="DC38" s="637"/>
      <c r="DD38" s="627">
        <v>207106</v>
      </c>
      <c r="DE38" s="622"/>
      <c r="DF38" s="622"/>
      <c r="DG38" s="622"/>
      <c r="DH38" s="622"/>
      <c r="DI38" s="622"/>
      <c r="DJ38" s="622"/>
      <c r="DK38" s="623"/>
      <c r="DL38" s="627">
        <v>111948</v>
      </c>
      <c r="DM38" s="622"/>
      <c r="DN38" s="622"/>
      <c r="DO38" s="622"/>
      <c r="DP38" s="622"/>
      <c r="DQ38" s="622"/>
      <c r="DR38" s="622"/>
      <c r="DS38" s="622"/>
      <c r="DT38" s="622"/>
      <c r="DU38" s="622"/>
      <c r="DV38" s="623"/>
      <c r="DW38" s="624">
        <v>4</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59" t="s">
        <v>235</v>
      </c>
      <c r="AA39" s="659"/>
      <c r="AB39" s="659"/>
      <c r="AC39" s="659"/>
      <c r="AD39" s="660" t="s">
        <v>175</v>
      </c>
      <c r="AE39" s="660"/>
      <c r="AF39" s="660"/>
      <c r="AG39" s="660"/>
      <c r="AH39" s="660"/>
      <c r="AI39" s="660"/>
      <c r="AJ39" s="660"/>
      <c r="AK39" s="660"/>
      <c r="AL39" s="624" t="s">
        <v>235</v>
      </c>
      <c r="AM39" s="625"/>
      <c r="AN39" s="625"/>
      <c r="AO39" s="661"/>
      <c r="AQ39" s="654" t="s">
        <v>342</v>
      </c>
      <c r="AR39" s="655"/>
      <c r="AS39" s="655"/>
      <c r="AT39" s="655"/>
      <c r="AU39" s="655"/>
      <c r="AV39" s="655"/>
      <c r="AW39" s="655"/>
      <c r="AX39" s="655"/>
      <c r="AY39" s="656"/>
      <c r="AZ39" s="621" t="s">
        <v>130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1928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175689</v>
      </c>
      <c r="CS39" s="634"/>
      <c r="CT39" s="634"/>
      <c r="CU39" s="634"/>
      <c r="CV39" s="634"/>
      <c r="CW39" s="634"/>
      <c r="CX39" s="634"/>
      <c r="CY39" s="635"/>
      <c r="CZ39" s="624">
        <v>3.7</v>
      </c>
      <c r="DA39" s="636"/>
      <c r="DB39" s="636"/>
      <c r="DC39" s="637"/>
      <c r="DD39" s="627">
        <v>167555</v>
      </c>
      <c r="DE39" s="634"/>
      <c r="DF39" s="634"/>
      <c r="DG39" s="634"/>
      <c r="DH39" s="634"/>
      <c r="DI39" s="634"/>
      <c r="DJ39" s="634"/>
      <c r="DK39" s="635"/>
      <c r="DL39" s="627" t="s">
        <v>235</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37993</v>
      </c>
      <c r="S40" s="622"/>
      <c r="T40" s="622"/>
      <c r="U40" s="622"/>
      <c r="V40" s="622"/>
      <c r="W40" s="622"/>
      <c r="X40" s="622"/>
      <c r="Y40" s="623"/>
      <c r="Z40" s="659">
        <v>0.8</v>
      </c>
      <c r="AA40" s="659"/>
      <c r="AB40" s="659"/>
      <c r="AC40" s="659"/>
      <c r="AD40" s="660" t="s">
        <v>130</v>
      </c>
      <c r="AE40" s="660"/>
      <c r="AF40" s="660"/>
      <c r="AG40" s="660"/>
      <c r="AH40" s="660"/>
      <c r="AI40" s="660"/>
      <c r="AJ40" s="660"/>
      <c r="AK40" s="660"/>
      <c r="AL40" s="624" t="s">
        <v>235</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98</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2382</v>
      </c>
      <c r="CS40" s="622"/>
      <c r="CT40" s="622"/>
      <c r="CU40" s="622"/>
      <c r="CV40" s="622"/>
      <c r="CW40" s="622"/>
      <c r="CX40" s="622"/>
      <c r="CY40" s="623"/>
      <c r="CZ40" s="624">
        <v>0</v>
      </c>
      <c r="DA40" s="636"/>
      <c r="DB40" s="636"/>
      <c r="DC40" s="637"/>
      <c r="DD40" s="627">
        <v>2382</v>
      </c>
      <c r="DE40" s="622"/>
      <c r="DF40" s="622"/>
      <c r="DG40" s="622"/>
      <c r="DH40" s="622"/>
      <c r="DI40" s="622"/>
      <c r="DJ40" s="622"/>
      <c r="DK40" s="623"/>
      <c r="DL40" s="627" t="s">
        <v>235</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5054705</v>
      </c>
      <c r="S41" s="646"/>
      <c r="T41" s="646"/>
      <c r="U41" s="646"/>
      <c r="V41" s="646"/>
      <c r="W41" s="646"/>
      <c r="X41" s="646"/>
      <c r="Y41" s="649"/>
      <c r="Z41" s="650">
        <v>100</v>
      </c>
      <c r="AA41" s="650"/>
      <c r="AB41" s="650"/>
      <c r="AC41" s="650"/>
      <c r="AD41" s="651">
        <v>2759682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79425</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235</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199502</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346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655327</v>
      </c>
      <c r="CS42" s="634"/>
      <c r="CT42" s="634"/>
      <c r="CU42" s="634"/>
      <c r="CV42" s="634"/>
      <c r="CW42" s="634"/>
      <c r="CX42" s="634"/>
      <c r="CY42" s="635"/>
      <c r="CZ42" s="624">
        <v>13.7</v>
      </c>
      <c r="DA42" s="636"/>
      <c r="DB42" s="636"/>
      <c r="DC42" s="637"/>
      <c r="DD42" s="627">
        <v>83682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t="s">
        <v>130</v>
      </c>
      <c r="CS43" s="634"/>
      <c r="CT43" s="634"/>
      <c r="CU43" s="634"/>
      <c r="CV43" s="634"/>
      <c r="CW43" s="634"/>
      <c r="CX43" s="634"/>
      <c r="CY43" s="635"/>
      <c r="CZ43" s="624" t="s">
        <v>235</v>
      </c>
      <c r="DA43" s="636"/>
      <c r="DB43" s="636"/>
      <c r="DC43" s="637"/>
      <c r="DD43" s="627" t="s">
        <v>235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655327</v>
      </c>
      <c r="CS44" s="622"/>
      <c r="CT44" s="622"/>
      <c r="CU44" s="622"/>
      <c r="CV44" s="622"/>
      <c r="CW44" s="622"/>
      <c r="CX44" s="622"/>
      <c r="CY44" s="623"/>
      <c r="CZ44" s="624">
        <v>13.7</v>
      </c>
      <c r="DA44" s="625"/>
      <c r="DB44" s="625"/>
      <c r="DC44" s="626"/>
      <c r="DD44" s="627">
        <v>83682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431909</v>
      </c>
      <c r="CS45" s="634"/>
      <c r="CT45" s="634"/>
      <c r="CU45" s="634"/>
      <c r="CV45" s="634"/>
      <c r="CW45" s="634"/>
      <c r="CX45" s="634"/>
      <c r="CY45" s="635"/>
      <c r="CZ45" s="624">
        <v>9</v>
      </c>
      <c r="DA45" s="636"/>
      <c r="DB45" s="636"/>
      <c r="DC45" s="637"/>
      <c r="DD45" s="627">
        <v>30163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221918</v>
      </c>
      <c r="CS46" s="622"/>
      <c r="CT46" s="622"/>
      <c r="CU46" s="622"/>
      <c r="CV46" s="622"/>
      <c r="CW46" s="622"/>
      <c r="CX46" s="622"/>
      <c r="CY46" s="623"/>
      <c r="CZ46" s="624">
        <v>4.5999999999999996</v>
      </c>
      <c r="DA46" s="625"/>
      <c r="DB46" s="625"/>
      <c r="DC46" s="626"/>
      <c r="DD46" s="627">
        <v>52019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235</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4779357</v>
      </c>
      <c r="CS49" s="606"/>
      <c r="CT49" s="606"/>
      <c r="CU49" s="606"/>
      <c r="CV49" s="606"/>
      <c r="CW49" s="606"/>
      <c r="CX49" s="606"/>
      <c r="CY49" s="607"/>
      <c r="CZ49" s="608">
        <v>100</v>
      </c>
      <c r="DA49" s="609"/>
      <c r="DB49" s="609"/>
      <c r="DC49" s="610"/>
      <c r="DD49" s="611">
        <v>3142825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YtJpo/sMk8k+NVtcxbv+oaZAjA0GqWD5648+Q+iO6aAZ/xOZCd3AXakZbD3qb71gsY9yB8roUkay/NpVj5xtQ==" saltValue="YkD2Bk3U6WQaM2osFb/In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5049</v>
      </c>
      <c r="R7" s="1103"/>
      <c r="S7" s="1103"/>
      <c r="T7" s="1103"/>
      <c r="U7" s="1103"/>
      <c r="V7" s="1103">
        <v>4775</v>
      </c>
      <c r="W7" s="1103"/>
      <c r="X7" s="1103"/>
      <c r="Y7" s="1103"/>
      <c r="Z7" s="1103"/>
      <c r="AA7" s="1103">
        <v>274</v>
      </c>
      <c r="AB7" s="1103"/>
      <c r="AC7" s="1103"/>
      <c r="AD7" s="1103"/>
      <c r="AE7" s="1104"/>
      <c r="AF7" s="1105">
        <v>184</v>
      </c>
      <c r="AG7" s="1106"/>
      <c r="AH7" s="1106"/>
      <c r="AI7" s="1106"/>
      <c r="AJ7" s="1107"/>
      <c r="AK7" s="1108">
        <v>108</v>
      </c>
      <c r="AL7" s="1109"/>
      <c r="AM7" s="1109"/>
      <c r="AN7" s="1109"/>
      <c r="AO7" s="1109"/>
      <c r="AP7" s="1109">
        <v>2862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4</v>
      </c>
      <c r="R8" s="1039"/>
      <c r="S8" s="1039"/>
      <c r="T8" s="1039"/>
      <c r="U8" s="1039"/>
      <c r="V8" s="1039">
        <v>3</v>
      </c>
      <c r="W8" s="1039"/>
      <c r="X8" s="1039"/>
      <c r="Y8" s="1039"/>
      <c r="Z8" s="1039"/>
      <c r="AA8" s="1039">
        <v>1</v>
      </c>
      <c r="AB8" s="1039"/>
      <c r="AC8" s="1039"/>
      <c r="AD8" s="1039"/>
      <c r="AE8" s="1040"/>
      <c r="AF8" s="1035">
        <v>1</v>
      </c>
      <c r="AG8" s="1036"/>
      <c r="AH8" s="1036"/>
      <c r="AI8" s="1036"/>
      <c r="AJ8" s="1037"/>
      <c r="AK8" s="1080" t="s">
        <v>588</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2</v>
      </c>
      <c r="R9" s="1039"/>
      <c r="S9" s="1039"/>
      <c r="T9" s="1039"/>
      <c r="U9" s="1039"/>
      <c r="V9" s="1039">
        <v>1</v>
      </c>
      <c r="W9" s="1039"/>
      <c r="X9" s="1039"/>
      <c r="Y9" s="1039"/>
      <c r="Z9" s="1039"/>
      <c r="AA9" s="1039">
        <v>0</v>
      </c>
      <c r="AB9" s="1039"/>
      <c r="AC9" s="1039"/>
      <c r="AD9" s="1039"/>
      <c r="AE9" s="1040"/>
      <c r="AF9" s="1035">
        <v>0</v>
      </c>
      <c r="AG9" s="1036"/>
      <c r="AH9" s="1036"/>
      <c r="AI9" s="1036"/>
      <c r="AJ9" s="1037"/>
      <c r="AK9" s="1080" t="s">
        <v>588</v>
      </c>
      <c r="AL9" s="1081"/>
      <c r="AM9" s="1081"/>
      <c r="AN9" s="1081"/>
      <c r="AO9" s="1081"/>
      <c r="AP9" s="1081" t="s">
        <v>588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5055</v>
      </c>
      <c r="R23" s="1061"/>
      <c r="S23" s="1061"/>
      <c r="T23" s="1061"/>
      <c r="U23" s="1061"/>
      <c r="V23" s="1061">
        <v>4779</v>
      </c>
      <c r="W23" s="1061"/>
      <c r="X23" s="1061"/>
      <c r="Y23" s="1061"/>
      <c r="Z23" s="1061"/>
      <c r="AA23" s="1061">
        <v>275</v>
      </c>
      <c r="AB23" s="1061"/>
      <c r="AC23" s="1061"/>
      <c r="AD23" s="1061"/>
      <c r="AE23" s="1068"/>
      <c r="AF23" s="1069">
        <v>185</v>
      </c>
      <c r="AG23" s="1061"/>
      <c r="AH23" s="1061"/>
      <c r="AI23" s="1061"/>
      <c r="AJ23" s="1070"/>
      <c r="AK23" s="1071"/>
      <c r="AL23" s="1072"/>
      <c r="AM23" s="1072"/>
      <c r="AN23" s="1072"/>
      <c r="AO23" s="1072"/>
      <c r="AP23" s="1061">
        <v>2862</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995</v>
      </c>
      <c r="R28" s="1051"/>
      <c r="S28" s="1051"/>
      <c r="T28" s="1051"/>
      <c r="U28" s="1051"/>
      <c r="V28" s="1051">
        <v>966</v>
      </c>
      <c r="W28" s="1051"/>
      <c r="X28" s="1051"/>
      <c r="Y28" s="1051"/>
      <c r="Z28" s="1051"/>
      <c r="AA28" s="1051">
        <v>29</v>
      </c>
      <c r="AB28" s="1051"/>
      <c r="AC28" s="1051"/>
      <c r="AD28" s="1051"/>
      <c r="AE28" s="1052"/>
      <c r="AF28" s="1053">
        <v>29</v>
      </c>
      <c r="AG28" s="1051"/>
      <c r="AH28" s="1051"/>
      <c r="AI28" s="1051"/>
      <c r="AJ28" s="1054"/>
      <c r="AK28" s="1042">
        <v>72</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1106</v>
      </c>
      <c r="R29" s="1039"/>
      <c r="S29" s="1039"/>
      <c r="T29" s="1039"/>
      <c r="U29" s="1039"/>
      <c r="V29" s="1039">
        <v>1001</v>
      </c>
      <c r="W29" s="1039"/>
      <c r="X29" s="1039"/>
      <c r="Y29" s="1039"/>
      <c r="Z29" s="1039"/>
      <c r="AA29" s="1039">
        <v>105</v>
      </c>
      <c r="AB29" s="1039"/>
      <c r="AC29" s="1039"/>
      <c r="AD29" s="1039"/>
      <c r="AE29" s="1040"/>
      <c r="AF29" s="1035">
        <v>105</v>
      </c>
      <c r="AG29" s="1036"/>
      <c r="AH29" s="1036"/>
      <c r="AI29" s="1036"/>
      <c r="AJ29" s="1037"/>
      <c r="AK29" s="980">
        <v>151</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118</v>
      </c>
      <c r="R30" s="1039"/>
      <c r="S30" s="1039"/>
      <c r="T30" s="1039"/>
      <c r="U30" s="1039"/>
      <c r="V30" s="1039">
        <v>118</v>
      </c>
      <c r="W30" s="1039"/>
      <c r="X30" s="1039"/>
      <c r="Y30" s="1039"/>
      <c r="Z30" s="1039"/>
      <c r="AA30" s="1039">
        <v>0</v>
      </c>
      <c r="AB30" s="1039"/>
      <c r="AC30" s="1039"/>
      <c r="AD30" s="1039"/>
      <c r="AE30" s="1040"/>
      <c r="AF30" s="1035">
        <v>0</v>
      </c>
      <c r="AG30" s="1036"/>
      <c r="AH30" s="1036"/>
      <c r="AI30" s="1036"/>
      <c r="AJ30" s="1037"/>
      <c r="AK30" s="980">
        <v>28</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198</v>
      </c>
      <c r="R31" s="1039"/>
      <c r="S31" s="1039"/>
      <c r="T31" s="1039"/>
      <c r="U31" s="1039"/>
      <c r="V31" s="1039">
        <v>177</v>
      </c>
      <c r="W31" s="1039"/>
      <c r="X31" s="1039"/>
      <c r="Y31" s="1039"/>
      <c r="Z31" s="1039"/>
      <c r="AA31" s="1039">
        <v>21</v>
      </c>
      <c r="AB31" s="1039"/>
      <c r="AC31" s="1039"/>
      <c r="AD31" s="1039"/>
      <c r="AE31" s="1040"/>
      <c r="AF31" s="1035">
        <v>143</v>
      </c>
      <c r="AG31" s="1036"/>
      <c r="AH31" s="1036"/>
      <c r="AI31" s="1036"/>
      <c r="AJ31" s="1037"/>
      <c r="AK31" s="980">
        <v>6</v>
      </c>
      <c r="AL31" s="971"/>
      <c r="AM31" s="971"/>
      <c r="AN31" s="971"/>
      <c r="AO31" s="971"/>
      <c r="AP31" s="971">
        <v>576</v>
      </c>
      <c r="AQ31" s="971"/>
      <c r="AR31" s="971"/>
      <c r="AS31" s="971"/>
      <c r="AT31" s="971"/>
      <c r="AU31" s="971" t="s">
        <v>588</v>
      </c>
      <c r="AV31" s="971"/>
      <c r="AW31" s="971"/>
      <c r="AX31" s="971"/>
      <c r="AY31" s="971"/>
      <c r="AZ31" s="1041" t="s">
        <v>588</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109</v>
      </c>
      <c r="R32" s="1039"/>
      <c r="S32" s="1039"/>
      <c r="T32" s="1039"/>
      <c r="U32" s="1039"/>
      <c r="V32" s="1039">
        <v>81</v>
      </c>
      <c r="W32" s="1039"/>
      <c r="X32" s="1039"/>
      <c r="Y32" s="1039"/>
      <c r="Z32" s="1039"/>
      <c r="AA32" s="1039">
        <v>28</v>
      </c>
      <c r="AB32" s="1039"/>
      <c r="AC32" s="1039"/>
      <c r="AD32" s="1039"/>
      <c r="AE32" s="1040"/>
      <c r="AF32" s="1035">
        <v>615</v>
      </c>
      <c r="AG32" s="1036"/>
      <c r="AH32" s="1036"/>
      <c r="AI32" s="1036"/>
      <c r="AJ32" s="1037"/>
      <c r="AK32" s="980" t="s">
        <v>588</v>
      </c>
      <c r="AL32" s="971"/>
      <c r="AM32" s="971"/>
      <c r="AN32" s="971"/>
      <c r="AO32" s="971"/>
      <c r="AP32" s="971" t="s">
        <v>588</v>
      </c>
      <c r="AQ32" s="971"/>
      <c r="AR32" s="971"/>
      <c r="AS32" s="971"/>
      <c r="AT32" s="971"/>
      <c r="AU32" s="971" t="s">
        <v>588</v>
      </c>
      <c r="AV32" s="971"/>
      <c r="AW32" s="971"/>
      <c r="AX32" s="971"/>
      <c r="AY32" s="971"/>
      <c r="AZ32" s="1041" t="s">
        <v>588</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893</v>
      </c>
      <c r="AG63" s="959"/>
      <c r="AH63" s="959"/>
      <c r="AI63" s="959"/>
      <c r="AJ63" s="1022"/>
      <c r="AK63" s="1023"/>
      <c r="AL63" s="963"/>
      <c r="AM63" s="963"/>
      <c r="AN63" s="963"/>
      <c r="AO63" s="963"/>
      <c r="AP63" s="959">
        <v>576</v>
      </c>
      <c r="AQ63" s="959"/>
      <c r="AR63" s="959"/>
      <c r="AS63" s="959"/>
      <c r="AT63" s="959"/>
      <c r="AU63" s="959" t="s">
        <v>600</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4657</v>
      </c>
      <c r="R68" s="982"/>
      <c r="S68" s="982"/>
      <c r="T68" s="982"/>
      <c r="U68" s="982"/>
      <c r="V68" s="982">
        <v>4588</v>
      </c>
      <c r="W68" s="982"/>
      <c r="X68" s="982"/>
      <c r="Y68" s="982"/>
      <c r="Z68" s="982"/>
      <c r="AA68" s="982">
        <v>69</v>
      </c>
      <c r="AB68" s="982"/>
      <c r="AC68" s="982"/>
      <c r="AD68" s="982"/>
      <c r="AE68" s="982"/>
      <c r="AF68" s="982">
        <v>69</v>
      </c>
      <c r="AG68" s="982"/>
      <c r="AH68" s="982"/>
      <c r="AI68" s="982"/>
      <c r="AJ68" s="982"/>
      <c r="AK68" s="982" t="s">
        <v>598</v>
      </c>
      <c r="AL68" s="982"/>
      <c r="AM68" s="982"/>
      <c r="AN68" s="982"/>
      <c r="AO68" s="982"/>
      <c r="AP68" s="982" t="s">
        <v>598</v>
      </c>
      <c r="AQ68" s="982"/>
      <c r="AR68" s="982"/>
      <c r="AS68" s="982"/>
      <c r="AT68" s="982"/>
      <c r="AU68" s="982" t="s">
        <v>599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806</v>
      </c>
      <c r="R69" s="971"/>
      <c r="S69" s="971"/>
      <c r="T69" s="971"/>
      <c r="U69" s="971"/>
      <c r="V69" s="971">
        <v>620</v>
      </c>
      <c r="W69" s="971"/>
      <c r="X69" s="971"/>
      <c r="Y69" s="971"/>
      <c r="Z69" s="971"/>
      <c r="AA69" s="971">
        <v>186</v>
      </c>
      <c r="AB69" s="971"/>
      <c r="AC69" s="971"/>
      <c r="AD69" s="971"/>
      <c r="AE69" s="971"/>
      <c r="AF69" s="971">
        <v>64</v>
      </c>
      <c r="AG69" s="971"/>
      <c r="AH69" s="971"/>
      <c r="AI69" s="971"/>
      <c r="AJ69" s="971"/>
      <c r="AK69" s="971" t="s">
        <v>598</v>
      </c>
      <c r="AL69" s="971"/>
      <c r="AM69" s="971"/>
      <c r="AN69" s="971"/>
      <c r="AO69" s="971"/>
      <c r="AP69" s="971">
        <v>1495</v>
      </c>
      <c r="AQ69" s="971"/>
      <c r="AR69" s="971"/>
      <c r="AS69" s="971"/>
      <c r="AT69" s="971"/>
      <c r="AU69" s="971">
        <v>610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88</v>
      </c>
      <c r="R70" s="971"/>
      <c r="S70" s="971"/>
      <c r="T70" s="971"/>
      <c r="U70" s="971"/>
      <c r="V70" s="971">
        <v>67</v>
      </c>
      <c r="W70" s="971"/>
      <c r="X70" s="971"/>
      <c r="Y70" s="971"/>
      <c r="Z70" s="971"/>
      <c r="AA70" s="971">
        <v>21</v>
      </c>
      <c r="AB70" s="971"/>
      <c r="AC70" s="971"/>
      <c r="AD70" s="971"/>
      <c r="AE70" s="971"/>
      <c r="AF70" s="971">
        <v>21</v>
      </c>
      <c r="AG70" s="971"/>
      <c r="AH70" s="971"/>
      <c r="AI70" s="971"/>
      <c r="AJ70" s="971"/>
      <c r="AK70" s="971">
        <v>5</v>
      </c>
      <c r="AL70" s="971"/>
      <c r="AM70" s="971"/>
      <c r="AN70" s="971"/>
      <c r="AO70" s="971"/>
      <c r="AP70" s="971">
        <v>342</v>
      </c>
      <c r="AQ70" s="971"/>
      <c r="AR70" s="971"/>
      <c r="AS70" s="971"/>
      <c r="AT70" s="971"/>
      <c r="AU70" s="971">
        <v>63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1323</v>
      </c>
      <c r="R71" s="971"/>
      <c r="S71" s="971"/>
      <c r="T71" s="971"/>
      <c r="U71" s="971"/>
      <c r="V71" s="971">
        <v>1295</v>
      </c>
      <c r="W71" s="971"/>
      <c r="X71" s="971"/>
      <c r="Y71" s="971"/>
      <c r="Z71" s="971"/>
      <c r="AA71" s="971">
        <v>29</v>
      </c>
      <c r="AB71" s="971"/>
      <c r="AC71" s="971"/>
      <c r="AD71" s="971"/>
      <c r="AE71" s="971"/>
      <c r="AF71" s="971">
        <v>29</v>
      </c>
      <c r="AG71" s="971"/>
      <c r="AH71" s="971"/>
      <c r="AI71" s="971"/>
      <c r="AJ71" s="971"/>
      <c r="AK71" s="971">
        <v>16</v>
      </c>
      <c r="AL71" s="971"/>
      <c r="AM71" s="971"/>
      <c r="AN71" s="971"/>
      <c r="AO71" s="971"/>
      <c r="AP71" s="971">
        <v>1136</v>
      </c>
      <c r="AQ71" s="971"/>
      <c r="AR71" s="971"/>
      <c r="AS71" s="971"/>
      <c r="AT71" s="971"/>
      <c r="AU71" s="971">
        <v>179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35</v>
      </c>
      <c r="R72" s="971"/>
      <c r="S72" s="971"/>
      <c r="T72" s="971"/>
      <c r="U72" s="971"/>
      <c r="V72" s="971">
        <v>35</v>
      </c>
      <c r="W72" s="971"/>
      <c r="X72" s="971"/>
      <c r="Y72" s="971"/>
      <c r="Z72" s="971"/>
      <c r="AA72" s="971">
        <v>0</v>
      </c>
      <c r="AB72" s="971"/>
      <c r="AC72" s="971"/>
      <c r="AD72" s="971"/>
      <c r="AE72" s="971"/>
      <c r="AF72" s="971">
        <v>0</v>
      </c>
      <c r="AG72" s="971"/>
      <c r="AH72" s="971"/>
      <c r="AI72" s="971"/>
      <c r="AJ72" s="971"/>
      <c r="AK72" s="971" t="s">
        <v>598</v>
      </c>
      <c r="AL72" s="971"/>
      <c r="AM72" s="971"/>
      <c r="AN72" s="971"/>
      <c r="AO72" s="971"/>
      <c r="AP72" s="971">
        <v>223</v>
      </c>
      <c r="AQ72" s="971"/>
      <c r="AR72" s="971"/>
      <c r="AS72" s="971"/>
      <c r="AT72" s="971"/>
      <c r="AU72" s="971" t="s">
        <v>599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374</v>
      </c>
      <c r="R73" s="971"/>
      <c r="S73" s="971"/>
      <c r="T73" s="971"/>
      <c r="U73" s="971"/>
      <c r="V73" s="971">
        <v>383</v>
      </c>
      <c r="W73" s="971"/>
      <c r="X73" s="971"/>
      <c r="Y73" s="971"/>
      <c r="Z73" s="971"/>
      <c r="AA73" s="971">
        <v>-9</v>
      </c>
      <c r="AB73" s="971"/>
      <c r="AC73" s="971"/>
      <c r="AD73" s="971"/>
      <c r="AE73" s="971"/>
      <c r="AF73" s="971">
        <v>667</v>
      </c>
      <c r="AG73" s="971"/>
      <c r="AH73" s="971"/>
      <c r="AI73" s="971"/>
      <c r="AJ73" s="971"/>
      <c r="AK73" s="971">
        <v>253</v>
      </c>
      <c r="AL73" s="971"/>
      <c r="AM73" s="971"/>
      <c r="AN73" s="971"/>
      <c r="AO73" s="971"/>
      <c r="AP73" s="971">
        <v>2303</v>
      </c>
      <c r="AQ73" s="971"/>
      <c r="AR73" s="971"/>
      <c r="AS73" s="971"/>
      <c r="AT73" s="971"/>
      <c r="AU73" s="971">
        <v>26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129</v>
      </c>
      <c r="R74" s="971"/>
      <c r="S74" s="971"/>
      <c r="T74" s="971"/>
      <c r="U74" s="971"/>
      <c r="V74" s="971">
        <v>123</v>
      </c>
      <c r="W74" s="971"/>
      <c r="X74" s="971"/>
      <c r="Y74" s="971"/>
      <c r="Z74" s="971"/>
      <c r="AA74" s="971">
        <v>6</v>
      </c>
      <c r="AB74" s="971"/>
      <c r="AC74" s="971"/>
      <c r="AD74" s="971"/>
      <c r="AE74" s="971"/>
      <c r="AF74" s="971">
        <v>6</v>
      </c>
      <c r="AG74" s="971"/>
      <c r="AH74" s="971"/>
      <c r="AI74" s="971"/>
      <c r="AJ74" s="971"/>
      <c r="AK74" s="971" t="s">
        <v>598</v>
      </c>
      <c r="AL74" s="971"/>
      <c r="AM74" s="971"/>
      <c r="AN74" s="971"/>
      <c r="AO74" s="971"/>
      <c r="AP74" s="971" t="s">
        <v>598</v>
      </c>
      <c r="AQ74" s="971"/>
      <c r="AR74" s="971"/>
      <c r="AS74" s="971"/>
      <c r="AT74" s="971"/>
      <c r="AU74" s="971" t="s">
        <v>599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596</v>
      </c>
      <c r="C75" s="975"/>
      <c r="D75" s="975"/>
      <c r="E75" s="975"/>
      <c r="F75" s="975"/>
      <c r="G75" s="975"/>
      <c r="H75" s="975"/>
      <c r="I75" s="975"/>
      <c r="J75" s="975"/>
      <c r="K75" s="975"/>
      <c r="L75" s="975"/>
      <c r="M75" s="975"/>
      <c r="N75" s="975"/>
      <c r="O75" s="975"/>
      <c r="P75" s="976"/>
      <c r="Q75" s="978">
        <v>466463</v>
      </c>
      <c r="R75" s="979"/>
      <c r="S75" s="979"/>
      <c r="T75" s="979"/>
      <c r="U75" s="980"/>
      <c r="V75" s="981">
        <v>453925</v>
      </c>
      <c r="W75" s="979"/>
      <c r="X75" s="979"/>
      <c r="Y75" s="979"/>
      <c r="Z75" s="980"/>
      <c r="AA75" s="981">
        <v>12537</v>
      </c>
      <c r="AB75" s="979"/>
      <c r="AC75" s="979"/>
      <c r="AD75" s="979"/>
      <c r="AE75" s="980"/>
      <c r="AF75" s="981">
        <v>12537</v>
      </c>
      <c r="AG75" s="979"/>
      <c r="AH75" s="979"/>
      <c r="AI75" s="979"/>
      <c r="AJ75" s="980"/>
      <c r="AK75" s="981" t="s">
        <v>598</v>
      </c>
      <c r="AL75" s="979"/>
      <c r="AM75" s="979"/>
      <c r="AN75" s="979"/>
      <c r="AO75" s="980"/>
      <c r="AP75" s="981" t="s">
        <v>598</v>
      </c>
      <c r="AQ75" s="979"/>
      <c r="AR75" s="979"/>
      <c r="AS75" s="979"/>
      <c r="AT75" s="980"/>
      <c r="AU75" s="981" t="s">
        <v>599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597</v>
      </c>
      <c r="C76" s="975"/>
      <c r="D76" s="975"/>
      <c r="E76" s="975"/>
      <c r="F76" s="975"/>
      <c r="G76" s="975"/>
      <c r="H76" s="975"/>
      <c r="I76" s="975"/>
      <c r="J76" s="975"/>
      <c r="K76" s="975"/>
      <c r="L76" s="975"/>
      <c r="M76" s="975"/>
      <c r="N76" s="975"/>
      <c r="O76" s="975"/>
      <c r="P76" s="976"/>
      <c r="Q76" s="978">
        <v>301</v>
      </c>
      <c r="R76" s="979"/>
      <c r="S76" s="979"/>
      <c r="T76" s="979"/>
      <c r="U76" s="980"/>
      <c r="V76" s="981">
        <v>290</v>
      </c>
      <c r="W76" s="979"/>
      <c r="X76" s="979"/>
      <c r="Y76" s="979"/>
      <c r="Z76" s="980"/>
      <c r="AA76" s="981">
        <v>11</v>
      </c>
      <c r="AB76" s="979"/>
      <c r="AC76" s="979"/>
      <c r="AD76" s="979"/>
      <c r="AE76" s="980"/>
      <c r="AF76" s="981">
        <v>11</v>
      </c>
      <c r="AG76" s="979"/>
      <c r="AH76" s="979"/>
      <c r="AI76" s="979"/>
      <c r="AJ76" s="980"/>
      <c r="AK76" s="981">
        <v>7</v>
      </c>
      <c r="AL76" s="979"/>
      <c r="AM76" s="979"/>
      <c r="AN76" s="979"/>
      <c r="AO76" s="980"/>
      <c r="AP76" s="981" t="s">
        <v>598</v>
      </c>
      <c r="AQ76" s="979"/>
      <c r="AR76" s="979"/>
      <c r="AS76" s="979"/>
      <c r="AT76" s="980"/>
      <c r="AU76" s="981" t="s">
        <v>599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13404</v>
      </c>
      <c r="AG88" s="959"/>
      <c r="AH88" s="959"/>
      <c r="AI88" s="959"/>
      <c r="AJ88" s="959"/>
      <c r="AK88" s="963"/>
      <c r="AL88" s="963"/>
      <c r="AM88" s="963"/>
      <c r="AN88" s="963"/>
      <c r="AO88" s="963"/>
      <c r="AP88" s="959">
        <v>5499</v>
      </c>
      <c r="AQ88" s="959"/>
      <c r="AR88" s="959"/>
      <c r="AS88" s="959"/>
      <c r="AT88" s="959"/>
      <c r="AU88" s="959">
        <v>878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309</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309</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309</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349138</v>
      </c>
      <c r="AB110" s="889"/>
      <c r="AC110" s="889"/>
      <c r="AD110" s="889"/>
      <c r="AE110" s="890"/>
      <c r="AF110" s="891">
        <v>348718</v>
      </c>
      <c r="AG110" s="889"/>
      <c r="AH110" s="889"/>
      <c r="AI110" s="889"/>
      <c r="AJ110" s="890"/>
      <c r="AK110" s="891">
        <v>335064</v>
      </c>
      <c r="AL110" s="889"/>
      <c r="AM110" s="889"/>
      <c r="AN110" s="889"/>
      <c r="AO110" s="890"/>
      <c r="AP110" s="892">
        <v>13.2</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2746214</v>
      </c>
      <c r="BR110" s="842"/>
      <c r="BS110" s="842"/>
      <c r="BT110" s="842"/>
      <c r="BU110" s="842"/>
      <c r="BV110" s="842">
        <v>2766113</v>
      </c>
      <c r="BW110" s="842"/>
      <c r="BX110" s="842"/>
      <c r="BY110" s="842"/>
      <c r="BZ110" s="842"/>
      <c r="CA110" s="842">
        <v>2861721</v>
      </c>
      <c r="CB110" s="842"/>
      <c r="CC110" s="842"/>
      <c r="CD110" s="842"/>
      <c r="CE110" s="842"/>
      <c r="CF110" s="866">
        <v>112.8</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395</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395</v>
      </c>
      <c r="AB111" s="919"/>
      <c r="AC111" s="919"/>
      <c r="AD111" s="919"/>
      <c r="AE111" s="920"/>
      <c r="AF111" s="921" t="s">
        <v>395</v>
      </c>
      <c r="AG111" s="919"/>
      <c r="AH111" s="919"/>
      <c r="AI111" s="919"/>
      <c r="AJ111" s="920"/>
      <c r="AK111" s="921" t="s">
        <v>395</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395</v>
      </c>
      <c r="BW111" s="817"/>
      <c r="BX111" s="817"/>
      <c r="BY111" s="817"/>
      <c r="BZ111" s="817"/>
      <c r="CA111" s="817" t="s">
        <v>395</v>
      </c>
      <c r="CB111" s="817"/>
      <c r="CC111" s="817"/>
      <c r="CD111" s="817"/>
      <c r="CE111" s="817"/>
      <c r="CF111" s="875" t="s">
        <v>447</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445</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395</v>
      </c>
      <c r="AB112" s="780"/>
      <c r="AC112" s="780"/>
      <c r="AD112" s="780"/>
      <c r="AE112" s="781"/>
      <c r="AF112" s="782" t="s">
        <v>447</v>
      </c>
      <c r="AG112" s="780"/>
      <c r="AH112" s="780"/>
      <c r="AI112" s="780"/>
      <c r="AJ112" s="781"/>
      <c r="AK112" s="782" t="s">
        <v>443</v>
      </c>
      <c r="AL112" s="780"/>
      <c r="AM112" s="780"/>
      <c r="AN112" s="780"/>
      <c r="AO112" s="781"/>
      <c r="AP112" s="824" t="s">
        <v>395</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t="s">
        <v>395</v>
      </c>
      <c r="BR112" s="817"/>
      <c r="BS112" s="817"/>
      <c r="BT112" s="817"/>
      <c r="BU112" s="817"/>
      <c r="BV112" s="817" t="s">
        <v>453</v>
      </c>
      <c r="BW112" s="817"/>
      <c r="BX112" s="817"/>
      <c r="BY112" s="817"/>
      <c r="BZ112" s="817"/>
      <c r="CA112" s="817" t="s">
        <v>445</v>
      </c>
      <c r="CB112" s="817"/>
      <c r="CC112" s="817"/>
      <c r="CD112" s="817"/>
      <c r="CE112" s="817"/>
      <c r="CF112" s="875" t="s">
        <v>395</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453</v>
      </c>
      <c r="DM112" s="817"/>
      <c r="DN112" s="817"/>
      <c r="DO112" s="817"/>
      <c r="DP112" s="817"/>
      <c r="DQ112" s="817" t="s">
        <v>395</v>
      </c>
      <c r="DR112" s="817"/>
      <c r="DS112" s="817"/>
      <c r="DT112" s="817"/>
      <c r="DU112" s="817"/>
      <c r="DV112" s="794" t="s">
        <v>395</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3759</v>
      </c>
      <c r="AB113" s="919"/>
      <c r="AC113" s="919"/>
      <c r="AD113" s="919"/>
      <c r="AE113" s="920"/>
      <c r="AF113" s="921">
        <v>5540</v>
      </c>
      <c r="AG113" s="919"/>
      <c r="AH113" s="919"/>
      <c r="AI113" s="919"/>
      <c r="AJ113" s="920"/>
      <c r="AK113" s="921">
        <v>2706</v>
      </c>
      <c r="AL113" s="919"/>
      <c r="AM113" s="919"/>
      <c r="AN113" s="919"/>
      <c r="AO113" s="920"/>
      <c r="AP113" s="922">
        <v>0.1</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856750</v>
      </c>
      <c r="BR113" s="817"/>
      <c r="BS113" s="817"/>
      <c r="BT113" s="817"/>
      <c r="BU113" s="817"/>
      <c r="BV113" s="817">
        <v>885523</v>
      </c>
      <c r="BW113" s="817"/>
      <c r="BX113" s="817"/>
      <c r="BY113" s="817"/>
      <c r="BZ113" s="817"/>
      <c r="CA113" s="817">
        <v>877632</v>
      </c>
      <c r="CB113" s="817"/>
      <c r="CC113" s="817"/>
      <c r="CD113" s="817"/>
      <c r="CE113" s="817"/>
      <c r="CF113" s="875">
        <v>34.6</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395</v>
      </c>
      <c r="DH113" s="780"/>
      <c r="DI113" s="780"/>
      <c r="DJ113" s="780"/>
      <c r="DK113" s="781"/>
      <c r="DL113" s="782" t="s">
        <v>395</v>
      </c>
      <c r="DM113" s="780"/>
      <c r="DN113" s="780"/>
      <c r="DO113" s="780"/>
      <c r="DP113" s="781"/>
      <c r="DQ113" s="782" t="s">
        <v>443</v>
      </c>
      <c r="DR113" s="780"/>
      <c r="DS113" s="780"/>
      <c r="DT113" s="780"/>
      <c r="DU113" s="781"/>
      <c r="DV113" s="824" t="s">
        <v>395</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18325</v>
      </c>
      <c r="AB114" s="780"/>
      <c r="AC114" s="780"/>
      <c r="AD114" s="780"/>
      <c r="AE114" s="781"/>
      <c r="AF114" s="782">
        <v>29768</v>
      </c>
      <c r="AG114" s="780"/>
      <c r="AH114" s="780"/>
      <c r="AI114" s="780"/>
      <c r="AJ114" s="781"/>
      <c r="AK114" s="782">
        <v>51478</v>
      </c>
      <c r="AL114" s="780"/>
      <c r="AM114" s="780"/>
      <c r="AN114" s="780"/>
      <c r="AO114" s="781"/>
      <c r="AP114" s="824">
        <v>2</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805313</v>
      </c>
      <c r="BR114" s="817"/>
      <c r="BS114" s="817"/>
      <c r="BT114" s="817"/>
      <c r="BU114" s="817"/>
      <c r="BV114" s="817">
        <v>810861</v>
      </c>
      <c r="BW114" s="817"/>
      <c r="BX114" s="817"/>
      <c r="BY114" s="817"/>
      <c r="BZ114" s="817"/>
      <c r="CA114" s="817">
        <v>801578</v>
      </c>
      <c r="CB114" s="817"/>
      <c r="CC114" s="817"/>
      <c r="CD114" s="817"/>
      <c r="CE114" s="817"/>
      <c r="CF114" s="875">
        <v>31.6</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449</v>
      </c>
      <c r="DM114" s="780"/>
      <c r="DN114" s="780"/>
      <c r="DO114" s="780"/>
      <c r="DP114" s="781"/>
      <c r="DQ114" s="782" t="s">
        <v>453</v>
      </c>
      <c r="DR114" s="780"/>
      <c r="DS114" s="780"/>
      <c r="DT114" s="780"/>
      <c r="DU114" s="781"/>
      <c r="DV114" s="824" t="s">
        <v>445</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453</v>
      </c>
      <c r="AB115" s="919"/>
      <c r="AC115" s="919"/>
      <c r="AD115" s="919"/>
      <c r="AE115" s="920"/>
      <c r="AF115" s="921" t="s">
        <v>445</v>
      </c>
      <c r="AG115" s="919"/>
      <c r="AH115" s="919"/>
      <c r="AI115" s="919"/>
      <c r="AJ115" s="920"/>
      <c r="AK115" s="921" t="s">
        <v>445</v>
      </c>
      <c r="AL115" s="919"/>
      <c r="AM115" s="919"/>
      <c r="AN115" s="919"/>
      <c r="AO115" s="920"/>
      <c r="AP115" s="922" t="s">
        <v>449</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395</v>
      </c>
      <c r="BR115" s="817"/>
      <c r="BS115" s="817"/>
      <c r="BT115" s="817"/>
      <c r="BU115" s="817"/>
      <c r="BV115" s="817" t="s">
        <v>453</v>
      </c>
      <c r="BW115" s="817"/>
      <c r="BX115" s="817"/>
      <c r="BY115" s="817"/>
      <c r="BZ115" s="817"/>
      <c r="CA115" s="817" t="s">
        <v>447</v>
      </c>
      <c r="CB115" s="817"/>
      <c r="CC115" s="817"/>
      <c r="CD115" s="817"/>
      <c r="CE115" s="817"/>
      <c r="CF115" s="875" t="s">
        <v>445</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442</v>
      </c>
      <c r="DR115" s="780"/>
      <c r="DS115" s="780"/>
      <c r="DT115" s="780"/>
      <c r="DU115" s="781"/>
      <c r="DV115" s="824" t="s">
        <v>449</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395</v>
      </c>
      <c r="AG116" s="780"/>
      <c r="AH116" s="780"/>
      <c r="AI116" s="780"/>
      <c r="AJ116" s="781"/>
      <c r="AK116" s="782" t="s">
        <v>395</v>
      </c>
      <c r="AL116" s="780"/>
      <c r="AM116" s="780"/>
      <c r="AN116" s="780"/>
      <c r="AO116" s="781"/>
      <c r="AP116" s="824" t="s">
        <v>445</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395</v>
      </c>
      <c r="BW116" s="817"/>
      <c r="BX116" s="817"/>
      <c r="BY116" s="817"/>
      <c r="BZ116" s="817"/>
      <c r="CA116" s="817" t="s">
        <v>449</v>
      </c>
      <c r="CB116" s="817"/>
      <c r="CC116" s="817"/>
      <c r="CD116" s="817"/>
      <c r="CE116" s="817"/>
      <c r="CF116" s="875" t="s">
        <v>449</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395</v>
      </c>
      <c r="DM116" s="780"/>
      <c r="DN116" s="780"/>
      <c r="DO116" s="780"/>
      <c r="DP116" s="781"/>
      <c r="DQ116" s="782" t="s">
        <v>395</v>
      </c>
      <c r="DR116" s="780"/>
      <c r="DS116" s="780"/>
      <c r="DT116" s="780"/>
      <c r="DU116" s="781"/>
      <c r="DV116" s="824" t="s">
        <v>395</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371222</v>
      </c>
      <c r="AB117" s="903"/>
      <c r="AC117" s="903"/>
      <c r="AD117" s="903"/>
      <c r="AE117" s="904"/>
      <c r="AF117" s="905">
        <v>384026</v>
      </c>
      <c r="AG117" s="903"/>
      <c r="AH117" s="903"/>
      <c r="AI117" s="903"/>
      <c r="AJ117" s="904"/>
      <c r="AK117" s="905">
        <v>389248</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445</v>
      </c>
      <c r="BW117" s="817"/>
      <c r="BX117" s="817"/>
      <c r="BY117" s="817"/>
      <c r="BZ117" s="817"/>
      <c r="CA117" s="817" t="s">
        <v>395</v>
      </c>
      <c r="CB117" s="817"/>
      <c r="CC117" s="817"/>
      <c r="CD117" s="817"/>
      <c r="CE117" s="817"/>
      <c r="CF117" s="875" t="s">
        <v>449</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447</v>
      </c>
      <c r="DR117" s="780"/>
      <c r="DS117" s="780"/>
      <c r="DT117" s="780"/>
      <c r="DU117" s="781"/>
      <c r="DV117" s="824" t="s">
        <v>447</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309</v>
      </c>
      <c r="AL118" s="896"/>
      <c r="AM118" s="896"/>
      <c r="AN118" s="896"/>
      <c r="AO118" s="897"/>
      <c r="AP118" s="899" t="s">
        <v>436</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395</v>
      </c>
      <c r="BR118" s="845"/>
      <c r="BS118" s="845"/>
      <c r="BT118" s="845"/>
      <c r="BU118" s="845"/>
      <c r="BV118" s="845" t="s">
        <v>395</v>
      </c>
      <c r="BW118" s="845"/>
      <c r="BX118" s="845"/>
      <c r="BY118" s="845"/>
      <c r="BZ118" s="845"/>
      <c r="CA118" s="845" t="s">
        <v>447</v>
      </c>
      <c r="CB118" s="845"/>
      <c r="CC118" s="845"/>
      <c r="CD118" s="845"/>
      <c r="CE118" s="845"/>
      <c r="CF118" s="875" t="s">
        <v>447</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395</v>
      </c>
      <c r="DM118" s="780"/>
      <c r="DN118" s="780"/>
      <c r="DO118" s="780"/>
      <c r="DP118" s="781"/>
      <c r="DQ118" s="782" t="s">
        <v>447</v>
      </c>
      <c r="DR118" s="780"/>
      <c r="DS118" s="780"/>
      <c r="DT118" s="780"/>
      <c r="DU118" s="781"/>
      <c r="DV118" s="824" t="s">
        <v>395</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395</v>
      </c>
      <c r="AB119" s="889"/>
      <c r="AC119" s="889"/>
      <c r="AD119" s="889"/>
      <c r="AE119" s="890"/>
      <c r="AF119" s="891" t="s">
        <v>447</v>
      </c>
      <c r="AG119" s="889"/>
      <c r="AH119" s="889"/>
      <c r="AI119" s="889"/>
      <c r="AJ119" s="890"/>
      <c r="AK119" s="891" t="s">
        <v>447</v>
      </c>
      <c r="AL119" s="889"/>
      <c r="AM119" s="889"/>
      <c r="AN119" s="889"/>
      <c r="AO119" s="890"/>
      <c r="AP119" s="892" t="s">
        <v>395</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4408277</v>
      </c>
      <c r="BR119" s="845"/>
      <c r="BS119" s="845"/>
      <c r="BT119" s="845"/>
      <c r="BU119" s="845"/>
      <c r="BV119" s="845">
        <v>4462497</v>
      </c>
      <c r="BW119" s="845"/>
      <c r="BX119" s="845"/>
      <c r="BY119" s="845"/>
      <c r="BZ119" s="845"/>
      <c r="CA119" s="845">
        <v>4540931</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395</v>
      </c>
      <c r="DH119" s="764"/>
      <c r="DI119" s="764"/>
      <c r="DJ119" s="764"/>
      <c r="DK119" s="765"/>
      <c r="DL119" s="766" t="s">
        <v>447</v>
      </c>
      <c r="DM119" s="764"/>
      <c r="DN119" s="764"/>
      <c r="DO119" s="764"/>
      <c r="DP119" s="765"/>
      <c r="DQ119" s="766" t="s">
        <v>445</v>
      </c>
      <c r="DR119" s="764"/>
      <c r="DS119" s="764"/>
      <c r="DT119" s="764"/>
      <c r="DU119" s="765"/>
      <c r="DV119" s="848" t="s">
        <v>395</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395</v>
      </c>
      <c r="AB120" s="780"/>
      <c r="AC120" s="780"/>
      <c r="AD120" s="780"/>
      <c r="AE120" s="781"/>
      <c r="AF120" s="782" t="s">
        <v>447</v>
      </c>
      <c r="AG120" s="780"/>
      <c r="AH120" s="780"/>
      <c r="AI120" s="780"/>
      <c r="AJ120" s="781"/>
      <c r="AK120" s="782" t="s">
        <v>395</v>
      </c>
      <c r="AL120" s="780"/>
      <c r="AM120" s="780"/>
      <c r="AN120" s="780"/>
      <c r="AO120" s="781"/>
      <c r="AP120" s="824" t="s">
        <v>395</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886303</v>
      </c>
      <c r="BR120" s="842"/>
      <c r="BS120" s="842"/>
      <c r="BT120" s="842"/>
      <c r="BU120" s="842"/>
      <c r="BV120" s="842">
        <v>1282613</v>
      </c>
      <c r="BW120" s="842"/>
      <c r="BX120" s="842"/>
      <c r="BY120" s="842"/>
      <c r="BZ120" s="842"/>
      <c r="CA120" s="842">
        <v>1440992</v>
      </c>
      <c r="CB120" s="842"/>
      <c r="CC120" s="842"/>
      <c r="CD120" s="842"/>
      <c r="CE120" s="842"/>
      <c r="CF120" s="866">
        <v>56.8</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t="s">
        <v>395</v>
      </c>
      <c r="DH120" s="842"/>
      <c r="DI120" s="842"/>
      <c r="DJ120" s="842"/>
      <c r="DK120" s="842"/>
      <c r="DL120" s="842" t="s">
        <v>447</v>
      </c>
      <c r="DM120" s="842"/>
      <c r="DN120" s="842"/>
      <c r="DO120" s="842"/>
      <c r="DP120" s="842"/>
      <c r="DQ120" s="842" t="s">
        <v>395</v>
      </c>
      <c r="DR120" s="842"/>
      <c r="DS120" s="842"/>
      <c r="DT120" s="842"/>
      <c r="DU120" s="842"/>
      <c r="DV120" s="843" t="s">
        <v>395</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447</v>
      </c>
      <c r="AG121" s="780"/>
      <c r="AH121" s="780"/>
      <c r="AI121" s="780"/>
      <c r="AJ121" s="781"/>
      <c r="AK121" s="782" t="s">
        <v>447</v>
      </c>
      <c r="AL121" s="780"/>
      <c r="AM121" s="780"/>
      <c r="AN121" s="780"/>
      <c r="AO121" s="781"/>
      <c r="AP121" s="824" t="s">
        <v>445</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447</v>
      </c>
      <c r="BR121" s="817"/>
      <c r="BS121" s="817"/>
      <c r="BT121" s="817"/>
      <c r="BU121" s="817"/>
      <c r="BV121" s="817" t="s">
        <v>395</v>
      </c>
      <c r="BW121" s="817"/>
      <c r="BX121" s="817"/>
      <c r="BY121" s="817"/>
      <c r="BZ121" s="817"/>
      <c r="CA121" s="817" t="s">
        <v>395</v>
      </c>
      <c r="CB121" s="817"/>
      <c r="CC121" s="817"/>
      <c r="CD121" s="817"/>
      <c r="CE121" s="817"/>
      <c r="CF121" s="875" t="s">
        <v>445</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t="s">
        <v>445</v>
      </c>
      <c r="DH121" s="817"/>
      <c r="DI121" s="817"/>
      <c r="DJ121" s="817"/>
      <c r="DK121" s="817"/>
      <c r="DL121" s="817" t="s">
        <v>447</v>
      </c>
      <c r="DM121" s="817"/>
      <c r="DN121" s="817"/>
      <c r="DO121" s="817"/>
      <c r="DP121" s="817"/>
      <c r="DQ121" s="817" t="s">
        <v>447</v>
      </c>
      <c r="DR121" s="817"/>
      <c r="DS121" s="817"/>
      <c r="DT121" s="817"/>
      <c r="DU121" s="817"/>
      <c r="DV121" s="794" t="s">
        <v>395</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395</v>
      </c>
      <c r="AB122" s="780"/>
      <c r="AC122" s="780"/>
      <c r="AD122" s="780"/>
      <c r="AE122" s="781"/>
      <c r="AF122" s="782" t="s">
        <v>395</v>
      </c>
      <c r="AG122" s="780"/>
      <c r="AH122" s="780"/>
      <c r="AI122" s="780"/>
      <c r="AJ122" s="781"/>
      <c r="AK122" s="782" t="s">
        <v>447</v>
      </c>
      <c r="AL122" s="780"/>
      <c r="AM122" s="780"/>
      <c r="AN122" s="780"/>
      <c r="AO122" s="781"/>
      <c r="AP122" s="824" t="s">
        <v>447</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2698176</v>
      </c>
      <c r="BR122" s="845"/>
      <c r="BS122" s="845"/>
      <c r="BT122" s="845"/>
      <c r="BU122" s="845"/>
      <c r="BV122" s="845">
        <v>2591770</v>
      </c>
      <c r="BW122" s="845"/>
      <c r="BX122" s="845"/>
      <c r="BY122" s="845"/>
      <c r="BZ122" s="845"/>
      <c r="CA122" s="845">
        <v>2833330</v>
      </c>
      <c r="CB122" s="845"/>
      <c r="CC122" s="845"/>
      <c r="CD122" s="845"/>
      <c r="CE122" s="845"/>
      <c r="CF122" s="846">
        <v>111.7</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395</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481</v>
      </c>
      <c r="BP123" s="878"/>
      <c r="BQ123" s="832">
        <v>3584479</v>
      </c>
      <c r="BR123" s="833"/>
      <c r="BS123" s="833"/>
      <c r="BT123" s="833"/>
      <c r="BU123" s="833"/>
      <c r="BV123" s="833">
        <v>3874383</v>
      </c>
      <c r="BW123" s="833"/>
      <c r="BX123" s="833"/>
      <c r="BY123" s="833"/>
      <c r="BZ123" s="833"/>
      <c r="CA123" s="833">
        <v>4274322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395</v>
      </c>
      <c r="AB124" s="780"/>
      <c r="AC124" s="780"/>
      <c r="AD124" s="780"/>
      <c r="AE124" s="781"/>
      <c r="AF124" s="782" t="s">
        <v>395</v>
      </c>
      <c r="AG124" s="780"/>
      <c r="AH124" s="780"/>
      <c r="AI124" s="780"/>
      <c r="AJ124" s="781"/>
      <c r="AK124" s="782" t="s">
        <v>395</v>
      </c>
      <c r="AL124" s="780"/>
      <c r="AM124" s="780"/>
      <c r="AN124" s="780"/>
      <c r="AO124" s="781"/>
      <c r="AP124" s="824" t="s">
        <v>447</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34.799999999999997</v>
      </c>
      <c r="BR124" s="831"/>
      <c r="BS124" s="831"/>
      <c r="BT124" s="831"/>
      <c r="BU124" s="831"/>
      <c r="BV124" s="831">
        <v>22.6</v>
      </c>
      <c r="BW124" s="831"/>
      <c r="BX124" s="831"/>
      <c r="BY124" s="831"/>
      <c r="BZ124" s="831"/>
      <c r="CA124" s="831">
        <v>10.5</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447</v>
      </c>
      <c r="DH124" s="764"/>
      <c r="DI124" s="764"/>
      <c r="DJ124" s="764"/>
      <c r="DK124" s="765"/>
      <c r="DL124" s="766" t="s">
        <v>395</v>
      </c>
      <c r="DM124" s="764"/>
      <c r="DN124" s="764"/>
      <c r="DO124" s="764"/>
      <c r="DP124" s="765"/>
      <c r="DQ124" s="766" t="s">
        <v>447</v>
      </c>
      <c r="DR124" s="764"/>
      <c r="DS124" s="764"/>
      <c r="DT124" s="764"/>
      <c r="DU124" s="765"/>
      <c r="DV124" s="848" t="s">
        <v>447</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447</v>
      </c>
      <c r="AB125" s="780"/>
      <c r="AC125" s="780"/>
      <c r="AD125" s="780"/>
      <c r="AE125" s="781"/>
      <c r="AF125" s="782" t="s">
        <v>447</v>
      </c>
      <c r="AG125" s="780"/>
      <c r="AH125" s="780"/>
      <c r="AI125" s="780"/>
      <c r="AJ125" s="781"/>
      <c r="AK125" s="782" t="s">
        <v>447</v>
      </c>
      <c r="AL125" s="780"/>
      <c r="AM125" s="780"/>
      <c r="AN125" s="780"/>
      <c r="AO125" s="781"/>
      <c r="AP125" s="824" t="s">
        <v>395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395</v>
      </c>
      <c r="DH125" s="842"/>
      <c r="DI125" s="842"/>
      <c r="DJ125" s="842"/>
      <c r="DK125" s="842"/>
      <c r="DL125" s="842" t="s">
        <v>395</v>
      </c>
      <c r="DM125" s="842"/>
      <c r="DN125" s="842"/>
      <c r="DO125" s="842"/>
      <c r="DP125" s="842"/>
      <c r="DQ125" s="842" t="s">
        <v>447</v>
      </c>
      <c r="DR125" s="842"/>
      <c r="DS125" s="842"/>
      <c r="DT125" s="842"/>
      <c r="DU125" s="842"/>
      <c r="DV125" s="843" t="s">
        <v>447</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447</v>
      </c>
      <c r="AG126" s="780"/>
      <c r="AH126" s="780"/>
      <c r="AI126" s="780"/>
      <c r="AJ126" s="781"/>
      <c r="AK126" s="782" t="s">
        <v>447</v>
      </c>
      <c r="AL126" s="780"/>
      <c r="AM126" s="780"/>
      <c r="AN126" s="780"/>
      <c r="AO126" s="781"/>
      <c r="AP126" s="824" t="s">
        <v>447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447</v>
      </c>
      <c r="DH126" s="817"/>
      <c r="DI126" s="817"/>
      <c r="DJ126" s="817"/>
      <c r="DK126" s="817"/>
      <c r="DL126" s="817" t="s">
        <v>395</v>
      </c>
      <c r="DM126" s="817"/>
      <c r="DN126" s="817"/>
      <c r="DO126" s="817"/>
      <c r="DP126" s="817"/>
      <c r="DQ126" s="817" t="s">
        <v>447</v>
      </c>
      <c r="DR126" s="817"/>
      <c r="DS126" s="817"/>
      <c r="DT126" s="817"/>
      <c r="DU126" s="817"/>
      <c r="DV126" s="794" t="s">
        <v>447</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395</v>
      </c>
      <c r="AB127" s="780"/>
      <c r="AC127" s="780"/>
      <c r="AD127" s="780"/>
      <c r="AE127" s="781"/>
      <c r="AF127" s="782" t="s">
        <v>395</v>
      </c>
      <c r="AG127" s="780"/>
      <c r="AH127" s="780"/>
      <c r="AI127" s="780"/>
      <c r="AJ127" s="781"/>
      <c r="AK127" s="782" t="s">
        <v>395</v>
      </c>
      <c r="AL127" s="780"/>
      <c r="AM127" s="780"/>
      <c r="AN127" s="780"/>
      <c r="AO127" s="781"/>
      <c r="AP127" s="824" t="s">
        <v>447</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395</v>
      </c>
      <c r="DH127" s="817"/>
      <c r="DI127" s="817"/>
      <c r="DJ127" s="817"/>
      <c r="DK127" s="817"/>
      <c r="DL127" s="817" t="s">
        <v>447</v>
      </c>
      <c r="DM127" s="817"/>
      <c r="DN127" s="817"/>
      <c r="DO127" s="817"/>
      <c r="DP127" s="817"/>
      <c r="DQ127" s="817" t="s">
        <v>447</v>
      </c>
      <c r="DR127" s="817"/>
      <c r="DS127" s="817"/>
      <c r="DT127" s="817"/>
      <c r="DU127" s="817"/>
      <c r="DV127" s="794" t="s">
        <v>447</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t="s">
        <v>447</v>
      </c>
      <c r="AB128" s="801"/>
      <c r="AC128" s="801"/>
      <c r="AD128" s="801"/>
      <c r="AE128" s="802"/>
      <c r="AF128" s="803" t="s">
        <v>447</v>
      </c>
      <c r="AG128" s="801"/>
      <c r="AH128" s="801"/>
      <c r="AI128" s="801"/>
      <c r="AJ128" s="802"/>
      <c r="AK128" s="803">
        <v>26</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395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447</v>
      </c>
      <c r="DH128" s="791"/>
      <c r="DI128" s="791"/>
      <c r="DJ128" s="791"/>
      <c r="DK128" s="791"/>
      <c r="DL128" s="791" t="s">
        <v>447</v>
      </c>
      <c r="DM128" s="791"/>
      <c r="DN128" s="791"/>
      <c r="DO128" s="791"/>
      <c r="DP128" s="791"/>
      <c r="DQ128" s="791" t="s">
        <v>447</v>
      </c>
      <c r="DR128" s="791"/>
      <c r="DS128" s="791"/>
      <c r="DT128" s="791"/>
      <c r="DU128" s="791"/>
      <c r="DV128" s="792" t="s">
        <v>395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2591081</v>
      </c>
      <c r="AB129" s="780"/>
      <c r="AC129" s="780"/>
      <c r="AD129" s="780"/>
      <c r="AE129" s="781"/>
      <c r="AF129" s="782">
        <v>2818015</v>
      </c>
      <c r="AG129" s="780"/>
      <c r="AH129" s="780"/>
      <c r="AI129" s="780"/>
      <c r="AJ129" s="781"/>
      <c r="AK129" s="782">
        <v>2764779</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395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225767</v>
      </c>
      <c r="AB130" s="780"/>
      <c r="AC130" s="780"/>
      <c r="AD130" s="780"/>
      <c r="AE130" s="781"/>
      <c r="AF130" s="782">
        <v>223780</v>
      </c>
      <c r="AG130" s="780"/>
      <c r="AH130" s="780"/>
      <c r="AI130" s="780"/>
      <c r="AJ130" s="781"/>
      <c r="AK130" s="782">
        <v>227505</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6.2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2365314</v>
      </c>
      <c r="AB131" s="764"/>
      <c r="AC131" s="764"/>
      <c r="AD131" s="764"/>
      <c r="AE131" s="765"/>
      <c r="AF131" s="766">
        <v>2594235</v>
      </c>
      <c r="AG131" s="764"/>
      <c r="AH131" s="764"/>
      <c r="AI131" s="764"/>
      <c r="AJ131" s="765"/>
      <c r="AK131" s="766">
        <v>2537274</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10.5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6.149500658</v>
      </c>
      <c r="AB132" s="745"/>
      <c r="AC132" s="745"/>
      <c r="AD132" s="745"/>
      <c r="AE132" s="746"/>
      <c r="AF132" s="747">
        <v>6.1770040110000002</v>
      </c>
      <c r="AG132" s="745"/>
      <c r="AH132" s="745"/>
      <c r="AI132" s="745"/>
      <c r="AJ132" s="746"/>
      <c r="AK132" s="747">
        <v>6.3736514069999997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5.9</v>
      </c>
      <c r="AB133" s="724"/>
      <c r="AC133" s="724"/>
      <c r="AD133" s="724"/>
      <c r="AE133" s="725"/>
      <c r="AF133" s="723">
        <v>6</v>
      </c>
      <c r="AG133" s="724"/>
      <c r="AH133" s="724"/>
      <c r="AI133" s="724"/>
      <c r="AJ133" s="725"/>
      <c r="AK133" s="723">
        <v>6.2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iyOcakRgMsF6QChQ2TtC0tQZs5rfY8BOFmYJnOHq+/UfWbSRp0cHPj6v3Mxm7GxAla/El1CO885caM5t87pAA==" saltValue="nC6gzO0hfkAopjJQ6t0h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1744E-DDC6-4962-B8BB-81E84B88BD31}">
  <sheetPr>
    <pageSetUpPr fitToPage="1"/>
  </sheetPr>
  <dimension ref="A1:DQ105"/>
  <sheetViews>
    <sheetView showGridLines="0" topLeftCell="A31"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phoneticPr fontId="2"/>
  <printOptions horizontalCentered="1" verticalCentered="1"/>
  <pageMargins left="0" right="0" top="0" bottom="0" header="0" footer="0"/>
  <pageSetup paperSize="9" scale="44"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106" zoomScaleNormal="106"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V+BbCZIarV1QzPFcv6ZbyXP3XYnGyzbz4V1mP7PEY9S1iBH5Ss6e/X9RwmNurcM2qUhmd27T8YnuG5C5ovKkg==" saltValue="8sADTLQfmq6RbVq+qQ6p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690235</v>
      </c>
      <c r="AP9" s="281">
        <v>102591</v>
      </c>
      <c r="AQ9" s="282">
        <v>139150</v>
      </c>
      <c r="AR9" s="283">
        <v>-26.3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192169</v>
      </c>
      <c r="AP10" s="284">
        <v>28563</v>
      </c>
      <c r="AQ10" s="285">
        <v>19663</v>
      </c>
      <c r="AR10" s="286">
        <v>45.3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1097</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22306</v>
      </c>
      <c r="AP13" s="284">
        <v>3315</v>
      </c>
      <c r="AQ13" s="285">
        <v>5184</v>
      </c>
      <c r="AR13" s="286">
        <v>-36.1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t="s">
        <v>518</v>
      </c>
      <c r="AP14" s="284" t="s">
        <v>518</v>
      </c>
      <c r="AQ14" s="285">
        <v>3143</v>
      </c>
      <c r="AR14" s="286" t="s">
        <v>518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-46503</v>
      </c>
      <c r="AP15" s="284">
        <v>-6912</v>
      </c>
      <c r="AQ15" s="285">
        <v>-11320</v>
      </c>
      <c r="AR15" s="286">
        <v>-38.9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858207</v>
      </c>
      <c r="AP16" s="284">
        <v>127558</v>
      </c>
      <c r="AQ16" s="285">
        <v>156916</v>
      </c>
      <c r="AR16" s="286">
        <v>-18.7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12.49</v>
      </c>
      <c r="AP21" s="298">
        <v>13.85</v>
      </c>
      <c r="AQ21" s="299">
        <v>-1.36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94.6</v>
      </c>
      <c r="AP22" s="303">
        <v>95.5</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335064</v>
      </c>
      <c r="AP32" s="312">
        <v>49801</v>
      </c>
      <c r="AQ32" s="313">
        <v>83132</v>
      </c>
      <c r="AR32" s="314">
        <v>-40.1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2706</v>
      </c>
      <c r="AP35" s="312">
        <v>402</v>
      </c>
      <c r="AQ35" s="313">
        <v>18852</v>
      </c>
      <c r="AR35" s="314">
        <v>-97.9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51478</v>
      </c>
      <c r="AP36" s="312">
        <v>7651</v>
      </c>
      <c r="AQ36" s="313">
        <v>4344</v>
      </c>
      <c r="AR36" s="314">
        <v>76.099999999999994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t="s">
        <v>518</v>
      </c>
      <c r="AP37" s="312" t="s">
        <v>518</v>
      </c>
      <c r="AQ37" s="313">
        <v>1642</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19</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-26</v>
      </c>
      <c r="AP39" s="312">
        <v>-4</v>
      </c>
      <c r="AQ39" s="313">
        <v>-4399</v>
      </c>
      <c r="AR39" s="314">
        <v>-99.9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-227505</v>
      </c>
      <c r="AP40" s="312">
        <v>-33815</v>
      </c>
      <c r="AQ40" s="313">
        <v>-69608</v>
      </c>
      <c r="AR40" s="314">
        <v>-51.4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161717</v>
      </c>
      <c r="AP41" s="312">
        <v>24036</v>
      </c>
      <c r="AQ41" s="313">
        <v>33982</v>
      </c>
      <c r="AR41" s="314">
        <v>-29.3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323139</v>
      </c>
      <c r="AN51" s="334">
        <v>44345</v>
      </c>
      <c r="AO51" s="335">
        <v>-0.9</v>
      </c>
      <c r="AP51" s="336">
        <v>121449</v>
      </c>
      <c r="AQ51" s="337">
        <v>4.5999999999999996</v>
      </c>
      <c r="AR51" s="338">
        <v>-5.5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258116</v>
      </c>
      <c r="AN52" s="342">
        <v>35421</v>
      </c>
      <c r="AO52" s="343">
        <v>9.6999999999999993</v>
      </c>
      <c r="AP52" s="344">
        <v>62922</v>
      </c>
      <c r="AQ52" s="345">
        <v>2.2000000000000002</v>
      </c>
      <c r="AR52" s="346">
        <v>7.5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243143</v>
      </c>
      <c r="AN53" s="334">
        <v>33822</v>
      </c>
      <c r="AO53" s="335">
        <v>-23.7</v>
      </c>
      <c r="AP53" s="336">
        <v>145139</v>
      </c>
      <c r="AQ53" s="337">
        <v>19.5</v>
      </c>
      <c r="AR53" s="338">
        <v>-43.2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79970</v>
      </c>
      <c r="AN54" s="342">
        <v>11124</v>
      </c>
      <c r="AO54" s="343">
        <v>-68.599999999999994</v>
      </c>
      <c r="AP54" s="344">
        <v>83762</v>
      </c>
      <c r="AQ54" s="345">
        <v>33.1</v>
      </c>
      <c r="AR54" s="346">
        <v>-101.7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536506</v>
      </c>
      <c r="AN55" s="334">
        <v>76328</v>
      </c>
      <c r="AO55" s="335">
        <v>125.7</v>
      </c>
      <c r="AP55" s="336">
        <v>125391</v>
      </c>
      <c r="AQ55" s="337">
        <v>-13.6</v>
      </c>
      <c r="AR55" s="338">
        <v>139.30000000000001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378722</v>
      </c>
      <c r="AN56" s="342">
        <v>53880</v>
      </c>
      <c r="AO56" s="343">
        <v>384.4</v>
      </c>
      <c r="AP56" s="344">
        <v>68516</v>
      </c>
      <c r="AQ56" s="345">
        <v>-18.2</v>
      </c>
      <c r="AR56" s="346">
        <v>402.6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437852</v>
      </c>
      <c r="AN57" s="334">
        <v>63530</v>
      </c>
      <c r="AO57" s="335">
        <v>-16.8</v>
      </c>
      <c r="AP57" s="336">
        <v>138402</v>
      </c>
      <c r="AQ57" s="337">
        <v>10.4</v>
      </c>
      <c r="AR57" s="338">
        <v>-27.2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196924</v>
      </c>
      <c r="AN58" s="342">
        <v>28573</v>
      </c>
      <c r="AO58" s="343">
        <v>-47</v>
      </c>
      <c r="AP58" s="344">
        <v>70652</v>
      </c>
      <c r="AQ58" s="345">
        <v>3.1</v>
      </c>
      <c r="AR58" s="346">
        <v>-50.1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655327</v>
      </c>
      <c r="AN59" s="334">
        <v>97403</v>
      </c>
      <c r="AO59" s="335">
        <v>53.3</v>
      </c>
      <c r="AP59" s="336">
        <v>146367</v>
      </c>
      <c r="AQ59" s="337">
        <v>5.8</v>
      </c>
      <c r="AR59" s="338">
        <v>47.5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221918</v>
      </c>
      <c r="AN60" s="342">
        <v>32984</v>
      </c>
      <c r="AO60" s="343">
        <v>15.4</v>
      </c>
      <c r="AP60" s="344">
        <v>79441</v>
      </c>
      <c r="AQ60" s="345">
        <v>12.4</v>
      </c>
      <c r="AR60" s="346">
        <v>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439193</v>
      </c>
      <c r="AN61" s="349">
        <v>63086</v>
      </c>
      <c r="AO61" s="350">
        <v>27.5</v>
      </c>
      <c r="AP61" s="351">
        <v>135350</v>
      </c>
      <c r="AQ61" s="352">
        <v>5.3</v>
      </c>
      <c r="AR61" s="338">
        <v>22.2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227130</v>
      </c>
      <c r="AN62" s="342">
        <v>32396</v>
      </c>
      <c r="AO62" s="343">
        <v>58.8</v>
      </c>
      <c r="AP62" s="344">
        <v>73059</v>
      </c>
      <c r="AQ62" s="345">
        <v>6.5</v>
      </c>
      <c r="AR62" s="346">
        <v>52.3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gxfsxa1i+o8h9FcdyqCeLARPIkyLon2/aeFvCLhPDUsPeRiEreTpFvD3bjuMbB7wpWkvA4iV1K1hrfdOIeI6A==" saltValue="NNHoLafXMKQ8rHJGTBO3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XDfUSZAPk3m1IeN1t8TmhVTh4BAcpTPfYlsqCxU/mYfJBr8uKJ8a1yqzdVgAw2wRTu3+gyfF3KTAkTSLYr1BwA==" saltValue="G2bpMjRaZMP99F2yI2+B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jqc/lyqxJUIoyuWzGJu1Q1P8GbaM3iEWN7GDNulhAYjLHZe3OZFwZuuPpaPw9Kc7Ux6XT7c6mfaVT2PNjJEEVQ==" saltValue="r5nXONTn5Thx/fLB9olC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31.55</v>
      </c>
      <c r="G47" s="12">
        <v>31.64</v>
      </c>
      <c r="H47" s="12">
        <v>29.87</v>
      </c>
      <c r="I47" s="12">
        <v>40.14</v>
      </c>
      <c r="J47" s="13">
        <v>46.64</v>
      </c>
    </row>
    <row r="48" spans="2:10" ht="57.75" customHeight="1" x14ac:dyDescent="0.15">
      <c r="B48" s="14"/>
      <c r="C48" s="1141" t="s">
        <v>4</v>
      </c>
      <c r="D48" s="1141"/>
      <c r="E48" s="1142"/>
      <c r="F48" s="15">
        <v>7.45</v>
      </c>
      <c r="G48" s="16">
        <v>2.63</v>
      </c>
      <c r="H48" s="16">
        <v>9.2200000000000006</v>
      </c>
      <c r="I48" s="16">
        <v>9</v>
      </c>
      <c r="J48" s="17">
        <v>6.71</v>
      </c>
    </row>
    <row r="49" spans="2:10" ht="57.75" customHeight="1" thickBot="1" x14ac:dyDescent="0.2">
      <c r="B49" s="18"/>
      <c r="C49" s="1143" t="s">
        <v>5</v>
      </c>
      <c r="D49" s="1143"/>
      <c r="E49" s="1144"/>
      <c r="F49" s="19" t="s">
        <v>565</v>
      </c>
      <c r="G49" s="20" t="s">
        <v>566</v>
      </c>
      <c r="H49" s="20">
        <v>6.74</v>
      </c>
      <c r="I49" s="20">
        <v>13.2</v>
      </c>
      <c r="J49" s="21">
        <v>3.26</v>
      </c>
    </row>
    <row r="50" spans="2:10" x14ac:dyDescent="0.15"/>
  </sheetData>
  <sheetProtection algorithmName="SHA-512" hashValue="icPYHleRjPyew1Ei43xb/g9AF2esgZU27t4dCKbtl7o1zodoqmb0UDTkCq+e7zw2jlKA8KyHIj3ZEVTQQvyiYg==" saltValue="dp42Rm3m1cHRuaz8gJg2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2024-03-18T00:33:13Z</cp:lastPrinted>
  <dcterms:created xsi:type="dcterms:W3CDTF">2024-02-05T01:44:47Z</dcterms:created>
  <dcterms:modified xsi:type="dcterms:W3CDTF">2024-03-18T00:34:11Z</dcterms:modified>
  <cp:category/>
</cp:coreProperties>
</file>